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80" windowHeight="8835" tabRatio="802" firstSheet="1" activeTab="1"/>
  </bookViews>
  <sheets>
    <sheet name="Souhrn" sheetId="15" state="hidden" r:id="rId1"/>
    <sheet name="Část 1" sheetId="18" r:id="rId2"/>
    <sheet name="Část 2" sheetId="25" r:id="rId3"/>
    <sheet name="Část 3" sheetId="26" r:id="rId4"/>
    <sheet name="Část 4" sheetId="28" r:id="rId5"/>
    <sheet name="Část 5" sheetId="27" r:id="rId6"/>
  </sheets>
  <definedNames>
    <definedName name="_xlnm.Print_Area" localSheetId="1">'Část 1'!$B$1:$K$20</definedName>
    <definedName name="_xlnm.Print_Area" localSheetId="2">'Část 2'!$B$1:$K$25</definedName>
    <definedName name="_xlnm.Print_Area" localSheetId="3">'Část 3'!$B$1:$K$43</definedName>
    <definedName name="_xlnm.Print_Area" localSheetId="4">'Část 4'!$B$1:$K$17</definedName>
    <definedName name="_xlnm.Print_Area" localSheetId="5">'Část 5'!$B$1:$K$13</definedName>
  </definedNames>
  <calcPr calcId="145621"/>
</workbook>
</file>

<file path=xl/calcChain.xml><?xml version="1.0" encoding="utf-8"?>
<calcChain xmlns="http://schemas.openxmlformats.org/spreadsheetml/2006/main">
  <c r="K13" i="27" l="1"/>
  <c r="K17" i="28"/>
  <c r="K25" i="25"/>
  <c r="K20" i="18"/>
  <c r="K15" i="28" l="1"/>
  <c r="J15" i="28"/>
  <c r="K11" i="28" l="1"/>
  <c r="J11" i="28"/>
  <c r="K7" i="28"/>
  <c r="J7" i="28"/>
  <c r="K11" i="27"/>
  <c r="J11" i="27"/>
  <c r="K7" i="27"/>
  <c r="J7" i="27"/>
  <c r="K40" i="26"/>
  <c r="J40" i="26"/>
  <c r="K34" i="26"/>
  <c r="J34" i="26"/>
  <c r="K27" i="26"/>
  <c r="J27" i="26"/>
  <c r="K26" i="26"/>
  <c r="J26" i="26"/>
  <c r="K20" i="26"/>
  <c r="J20" i="26"/>
  <c r="K19" i="26"/>
  <c r="J19" i="26"/>
  <c r="K14" i="26"/>
  <c r="J14" i="26"/>
  <c r="K8" i="26"/>
  <c r="J8" i="26"/>
  <c r="K41" i="26"/>
  <c r="J41" i="26"/>
  <c r="K39" i="26"/>
  <c r="J39" i="26"/>
  <c r="K35" i="26"/>
  <c r="J35" i="26"/>
  <c r="K33" i="26"/>
  <c r="J33" i="26"/>
  <c r="K29" i="26"/>
  <c r="J29" i="26"/>
  <c r="K28" i="26"/>
  <c r="J28" i="26"/>
  <c r="K22" i="26"/>
  <c r="J22" i="26"/>
  <c r="K21" i="26"/>
  <c r="J21" i="26"/>
  <c r="K15" i="26"/>
  <c r="J15" i="26"/>
  <c r="K13" i="26"/>
  <c r="J13" i="26"/>
  <c r="K9" i="26"/>
  <c r="J9" i="26"/>
  <c r="K7" i="26"/>
  <c r="K43" i="26" s="1"/>
  <c r="J7" i="26"/>
  <c r="K23" i="25"/>
  <c r="J23" i="25"/>
  <c r="K22" i="25"/>
  <c r="J22" i="25"/>
  <c r="K18" i="25"/>
  <c r="J18" i="25"/>
  <c r="K17" i="25"/>
  <c r="J17" i="25"/>
  <c r="K13" i="25"/>
  <c r="J13" i="25"/>
  <c r="K12" i="25"/>
  <c r="J12" i="25"/>
  <c r="K8" i="25"/>
  <c r="J8" i="25"/>
  <c r="K7" i="25"/>
  <c r="J7" i="25"/>
  <c r="J18" i="18" l="1"/>
  <c r="J17" i="18"/>
  <c r="J13" i="18"/>
  <c r="J12" i="18"/>
  <c r="J8" i="18"/>
  <c r="J7" i="18"/>
  <c r="K18" i="18"/>
  <c r="K17" i="18"/>
  <c r="K13" i="18"/>
  <c r="K12" i="18"/>
  <c r="K8" i="18"/>
  <c r="K7" i="18"/>
</calcChain>
</file>

<file path=xl/sharedStrings.xml><?xml version="1.0" encoding="utf-8"?>
<sst xmlns="http://schemas.openxmlformats.org/spreadsheetml/2006/main" count="266" uniqueCount="56">
  <si>
    <t>1. Klasické cévní protézy pletené nepropustné</t>
  </si>
  <si>
    <t>1.1 Klasické cévní protézy pletené nepropustné rovné</t>
  </si>
  <si>
    <t>1.2 Klasické cévní protézy pletené nepropustné bifurkační</t>
  </si>
  <si>
    <t xml:space="preserve">2. Cévní protézy z PTFE </t>
  </si>
  <si>
    <t>3. Cévní protézy infekci resistentní</t>
  </si>
  <si>
    <t>2.1 Cévní protézy z PTFE rovné se standardní stěnou</t>
  </si>
  <si>
    <t>2.2 Cévní protézy z PTFE se standardní stěnou vyztuženou po celé délce</t>
  </si>
  <si>
    <t>3.1 Infekci rezistentní cévní protézy pletené nepropustné rovné</t>
  </si>
  <si>
    <t>3.2 Infekci rezistentní cévní protézy pletené nepropustné bifurkační</t>
  </si>
  <si>
    <t>4.1 Cévní protézy pro náhrady aneuryzmat hrudní aorty</t>
  </si>
  <si>
    <t>4. Cévní protézy pro náhrady aneuryzmat hrudní aorty</t>
  </si>
  <si>
    <t xml:space="preserve">  </t>
  </si>
  <si>
    <t>instrument se zásobníkem pro normální tkáň</t>
  </si>
  <si>
    <t>zásobník pro normální tkáň</t>
  </si>
  <si>
    <t>Předpokládaný počet kusů odebraných za 1 rok</t>
  </si>
  <si>
    <t>Položka</t>
  </si>
  <si>
    <t>Lineární katry - velikost 75 - 80 mm</t>
  </si>
  <si>
    <t>Lineární katry - velikost 100 mm</t>
  </si>
  <si>
    <t>Obchodní název</t>
  </si>
  <si>
    <t>Katalogové/ objednací číslo</t>
  </si>
  <si>
    <t>Kód Všeobecné zdravotní pojišťovny</t>
  </si>
  <si>
    <t>Lineární katry - velikost  55 - 60 mm</t>
  </si>
  <si>
    <t>Cena za kus bez DPH</t>
  </si>
  <si>
    <t>Sazba DPH v %</t>
  </si>
  <si>
    <t>Cena za kus včetně DPH</t>
  </si>
  <si>
    <t>Cena za předpokládaný odběr za 4 roky bez DPH</t>
  </si>
  <si>
    <t>Část 1 - lineární katry</t>
  </si>
  <si>
    <t>Část 2 - lineární staplery</t>
  </si>
  <si>
    <t>Lineární staplery - velikost 30 mm (s vaskulárním zásobníkem)</t>
  </si>
  <si>
    <t>Lineární staplery - velikost 60 mm</t>
  </si>
  <si>
    <t>Lineární staplery - velikost 90 mm</t>
  </si>
  <si>
    <t>Instrument se zásobníkem pro normální tkáň</t>
  </si>
  <si>
    <t>Zásobník pro normální tkáň</t>
  </si>
  <si>
    <t>Lineární staplery s okrouhlou hlavou - velikost 40 mm</t>
  </si>
  <si>
    <t>Endokatry/staplery - velikost 30 mm, průměr 12 mm, rigidní</t>
  </si>
  <si>
    <t>Endokatry/staplery - velikost 30 mm, průměr 12 mm, flexi</t>
  </si>
  <si>
    <t>Endokatry/staplery - velikost 45 mm, průměr 12 mm, rigidní</t>
  </si>
  <si>
    <t>Endokatry/staplery - velikost 45 mm, průměr 12 mm, umožňující flexi</t>
  </si>
  <si>
    <t>Endokatry/staplery - velikost 60 mm, průměr 12 mm, rigidní</t>
  </si>
  <si>
    <t>Endokatry/staplery - velikost 60 mm, průměr 12 mm, umožňující flexi</t>
  </si>
  <si>
    <t>Instrument délka standard</t>
  </si>
  <si>
    <t>Instrument délka zkrácená</t>
  </si>
  <si>
    <t>Zásobník pro vaskulární tkáň</t>
  </si>
  <si>
    <t>Zásobník pro standardní tkáň</t>
  </si>
  <si>
    <t>Část 3 - endokatry/staplery</t>
  </si>
  <si>
    <t>Část 4 - cirkulární staplery</t>
  </si>
  <si>
    <t>Cirkulární staplery - velikost 25 mm</t>
  </si>
  <si>
    <t>Cirkulární staplery - velikost 28 - 29 mm</t>
  </si>
  <si>
    <t>Cirkulární staplery - velikost 31 - 33 mm</t>
  </si>
  <si>
    <t>Instrument</t>
  </si>
  <si>
    <t>Část 5 - cirkulární staplery na operaci hemoroidů metodou dle Longa</t>
  </si>
  <si>
    <t>Cirkulární staplery na operaci hemoroidů metodou dle Longa - velikost 33 mm</t>
  </si>
  <si>
    <t>Cirkulární staplery na operaci hemoroidů metodou dle Longa - velikost 36 mm</t>
  </si>
  <si>
    <r>
      <t xml:space="preserve">Účastník zadávacího řízení vyplní všechna žlutě podbarvená pole. Veškeré cenové údaje budou uvedeny v Kč a budou zaokrouhleny na dvě desetinná místa. </t>
    </r>
    <r>
      <rPr>
        <b/>
        <sz val="11"/>
        <color theme="1"/>
        <rFont val="Arial"/>
        <family val="2"/>
        <charset val="238"/>
      </rPr>
      <t>Pro výpočet nabídkové ceny jsou vloženy vzorce. Jestliže nedojde k výpočtu nabídkové ceny automaticky, provede její výpočet účastník zadávacího řízení.</t>
    </r>
  </si>
  <si>
    <t>Nabídková cena, tj. cena za předpokládaný odběr všech výše uvedených položek za 4 roky bez DPH:</t>
  </si>
  <si>
    <t>Třída míry rizika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</si>
</sst>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indent="2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indent="2"/>
    </xf>
    <xf numFmtId="0" fontId="5" fillId="0" borderId="0" xfId="0" applyFont="1" applyFill="1"/>
    <xf numFmtId="0" fontId="4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indent="2"/>
    </xf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0" fontId="6" fillId="0" borderId="0" xfId="0" applyFont="1" applyFill="1"/>
    <xf numFmtId="165" fontId="3" fillId="0" borderId="0" xfId="0" applyNumberFormat="1" applyFont="1" applyFill="1"/>
    <xf numFmtId="0" fontId="7" fillId="0" borderId="0" xfId="0" applyFont="1" applyAlignment="1">
      <alignment horizontal="center" vertical="center"/>
    </xf>
    <xf numFmtId="165" fontId="8" fillId="0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 applyFill="1" applyBorder="1"/>
    <xf numFmtId="0" fontId="12" fillId="0" borderId="0" xfId="0" applyFont="1" applyBorder="1" applyAlignment="1">
      <alignment horizontal="left"/>
    </xf>
    <xf numFmtId="0" fontId="13" fillId="0" borderId="0" xfId="0" applyFont="1" applyFill="1"/>
    <xf numFmtId="0" fontId="14" fillId="0" borderId="0" xfId="0" applyFont="1" applyAlignment="1">
      <alignment wrapText="1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4" fontId="13" fillId="3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9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3" fillId="3" borderId="0" xfId="0" applyFont="1" applyFill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5" workbookViewId="0"/>
  </sheetViews>
  <sheetFormatPr defaultRowHeight="12.75" customHeight="1" x14ac:dyDescent="0.25"/>
  <cols>
    <col min="1" max="1" width="3.28515625" style="10" customWidth="1"/>
    <col min="2" max="2" width="3.28515625" style="11" customWidth="1"/>
    <col min="3" max="3" width="17" style="12" customWidth="1"/>
    <col min="4" max="4" width="15" style="18" customWidth="1"/>
    <col min="5" max="5" width="31.140625" style="19" customWidth="1"/>
    <col min="6" max="6" width="26.42578125" style="19" customWidth="1"/>
    <col min="7" max="8" width="9.7109375" style="12" customWidth="1"/>
    <col min="9" max="9" width="14.28515625" style="12" customWidth="1"/>
    <col min="10" max="10" width="17.28515625" customWidth="1"/>
    <col min="11" max="11" width="23.42578125" bestFit="1" customWidth="1"/>
    <col min="12" max="12" width="23.42578125" style="12" bestFit="1" customWidth="1"/>
    <col min="13" max="16384" width="9.140625" style="12"/>
  </cols>
  <sheetData>
    <row r="1" spans="1:11" s="5" customFormat="1" ht="18" x14ac:dyDescent="0.25">
      <c r="A1" s="1" t="s">
        <v>0</v>
      </c>
      <c r="B1" s="2"/>
      <c r="C1" s="3"/>
      <c r="D1" s="4"/>
      <c r="I1" s="6"/>
      <c r="J1" s="6"/>
    </row>
    <row r="2" spans="1:11" s="2" customFormat="1" ht="15.75" customHeight="1" x14ac:dyDescent="0.25">
      <c r="A2" s="1"/>
      <c r="B2" s="2" t="s">
        <v>1</v>
      </c>
      <c r="C2" s="7"/>
      <c r="D2" s="8"/>
      <c r="I2" s="9"/>
    </row>
    <row r="3" spans="1:11" s="5" customFormat="1" ht="15.75" customHeight="1" x14ac:dyDescent="0.25">
      <c r="A3" s="1"/>
      <c r="B3" s="2" t="s">
        <v>2</v>
      </c>
      <c r="C3" s="13"/>
      <c r="D3" s="14"/>
      <c r="E3" s="15"/>
      <c r="F3" s="15"/>
      <c r="G3" s="15"/>
      <c r="H3" s="15"/>
      <c r="I3" s="16"/>
      <c r="J3" s="16"/>
      <c r="K3" s="17"/>
    </row>
    <row r="4" spans="1:11" s="5" customFormat="1" ht="18" x14ac:dyDescent="0.25">
      <c r="A4" s="1" t="s">
        <v>3</v>
      </c>
      <c r="B4" s="11"/>
      <c r="C4" s="13"/>
      <c r="D4" s="14"/>
      <c r="E4" s="15"/>
      <c r="F4" s="15"/>
      <c r="G4" s="15"/>
      <c r="H4" s="15"/>
      <c r="I4" s="16"/>
      <c r="J4" s="16"/>
      <c r="K4" s="15"/>
    </row>
    <row r="5" spans="1:11" ht="15.75" customHeight="1" x14ac:dyDescent="0.25">
      <c r="B5" s="11" t="s">
        <v>5</v>
      </c>
      <c r="C5" s="18"/>
      <c r="D5" s="19"/>
      <c r="E5" s="12"/>
      <c r="F5" s="12"/>
      <c r="I5"/>
      <c r="K5" s="12"/>
    </row>
    <row r="6" spans="1:11" ht="15.75" customHeight="1" x14ac:dyDescent="0.25">
      <c r="B6" s="11" t="s">
        <v>6</v>
      </c>
      <c r="C6" s="18"/>
      <c r="D6" s="19"/>
      <c r="E6" s="12"/>
      <c r="F6" s="12"/>
      <c r="I6"/>
      <c r="K6" s="12"/>
    </row>
    <row r="7" spans="1:11" s="5" customFormat="1" ht="18" x14ac:dyDescent="0.25">
      <c r="A7" s="1" t="s">
        <v>4</v>
      </c>
      <c r="B7" s="11"/>
      <c r="C7" s="13"/>
      <c r="D7" s="14"/>
      <c r="E7" s="15"/>
      <c r="F7" s="15"/>
      <c r="G7" s="15"/>
      <c r="H7" s="15"/>
      <c r="I7" s="16"/>
      <c r="J7" s="16"/>
      <c r="K7" s="15"/>
    </row>
    <row r="8" spans="1:11" s="5" customFormat="1" ht="15.75" customHeight="1" x14ac:dyDescent="0.25">
      <c r="A8" s="1"/>
      <c r="B8" s="2" t="s">
        <v>7</v>
      </c>
      <c r="C8" s="3"/>
      <c r="D8" s="4"/>
      <c r="I8" s="6"/>
      <c r="J8" s="6"/>
    </row>
    <row r="9" spans="1:11" s="5" customFormat="1" ht="15.75" customHeight="1" x14ac:dyDescent="0.25">
      <c r="A9" s="1"/>
      <c r="B9" s="2" t="s">
        <v>8</v>
      </c>
      <c r="C9" s="3"/>
      <c r="D9" s="4"/>
      <c r="I9" s="6"/>
      <c r="J9" s="6"/>
    </row>
    <row r="10" spans="1:11" s="5" customFormat="1" ht="18" x14ac:dyDescent="0.25">
      <c r="A10" s="1" t="s">
        <v>10</v>
      </c>
      <c r="B10" s="11"/>
      <c r="C10" s="13"/>
      <c r="D10" s="14"/>
      <c r="E10" s="15"/>
      <c r="F10" s="15"/>
      <c r="G10" s="15"/>
      <c r="H10" s="15"/>
      <c r="I10" s="16"/>
      <c r="J10" s="16"/>
      <c r="K10" s="15"/>
    </row>
    <row r="11" spans="1:11" s="5" customFormat="1" ht="15.75" customHeight="1" x14ac:dyDescent="0.25">
      <c r="A11" s="1"/>
      <c r="B11" s="2" t="s">
        <v>9</v>
      </c>
      <c r="C11" s="3"/>
      <c r="D11" s="4"/>
      <c r="I11" s="6"/>
      <c r="J11" s="6"/>
    </row>
    <row r="12" spans="1:11" ht="12.75" customHeight="1" x14ac:dyDescent="0.25">
      <c r="C12" s="18"/>
      <c r="D12" s="19"/>
      <c r="E12" s="12"/>
      <c r="F12" s="12"/>
      <c r="I12"/>
      <c r="K12" s="12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&amp;CFN Plzeň - jednorázové rukavice - zadávací dokumentace</oddHeader>
    <oddFooter>&amp;CStránka &amp;P+11 z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="115" zoomScaleNormal="115" workbookViewId="0"/>
  </sheetViews>
  <sheetFormatPr defaultRowHeight="12.75" customHeight="1" x14ac:dyDescent="0.2"/>
  <cols>
    <col min="1" max="1" width="3.28515625" style="11" customWidth="1"/>
    <col min="2" max="2" width="40.42578125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19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6"/>
      <c r="B1" s="62" t="s">
        <v>26</v>
      </c>
      <c r="C1" s="62"/>
      <c r="D1" s="62"/>
      <c r="E1" s="62"/>
      <c r="F1" s="62"/>
      <c r="G1" s="62"/>
      <c r="H1" s="62"/>
      <c r="I1" s="62"/>
      <c r="J1" s="62"/>
      <c r="K1" s="62"/>
    </row>
    <row r="2" spans="1:19" ht="12.75" customHeight="1" x14ac:dyDescent="0.2">
      <c r="B2" s="38"/>
      <c r="C2" s="39"/>
      <c r="D2" s="40"/>
      <c r="E2" s="40"/>
      <c r="F2" s="40"/>
      <c r="G2" s="40"/>
      <c r="H2" s="40"/>
      <c r="I2" s="40"/>
      <c r="J2" s="40"/>
      <c r="K2" s="41"/>
    </row>
    <row r="3" spans="1:19" ht="32.25" customHeight="1" x14ac:dyDescent="0.25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45"/>
      <c r="M3" s="45"/>
      <c r="N3" s="45"/>
      <c r="O3" s="45"/>
      <c r="P3" s="45"/>
      <c r="Q3" s="45"/>
      <c r="R3" s="45"/>
      <c r="S3" s="45"/>
    </row>
    <row r="4" spans="1:19" ht="12.75" customHeight="1" x14ac:dyDescent="0.2">
      <c r="B4" s="38"/>
      <c r="C4" s="39"/>
      <c r="D4" s="40"/>
      <c r="E4" s="40"/>
      <c r="F4" s="40"/>
      <c r="G4" s="40"/>
      <c r="H4" s="40"/>
      <c r="I4" s="40"/>
      <c r="J4" s="40"/>
      <c r="K4" s="41"/>
    </row>
    <row r="5" spans="1:19" s="2" customFormat="1" ht="15.75" customHeight="1" x14ac:dyDescent="0.25">
      <c r="B5" s="44" t="s">
        <v>21</v>
      </c>
      <c r="C5" s="28"/>
      <c r="D5" s="27"/>
      <c r="E5" s="27"/>
      <c r="F5" s="27"/>
      <c r="G5" s="27"/>
      <c r="H5" s="29"/>
      <c r="I5" s="30"/>
      <c r="J5" s="27"/>
      <c r="K5" s="28"/>
    </row>
    <row r="6" spans="1:19" ht="35.1" customHeight="1" x14ac:dyDescent="0.2">
      <c r="B6" s="31" t="s">
        <v>15</v>
      </c>
      <c r="C6" s="32" t="s">
        <v>14</v>
      </c>
      <c r="D6" s="31" t="s">
        <v>18</v>
      </c>
      <c r="E6" s="31" t="s">
        <v>19</v>
      </c>
      <c r="F6" s="31" t="s">
        <v>20</v>
      </c>
      <c r="G6" s="31" t="s">
        <v>55</v>
      </c>
      <c r="H6" s="32" t="s">
        <v>22</v>
      </c>
      <c r="I6" s="32" t="s">
        <v>23</v>
      </c>
      <c r="J6" s="32" t="s">
        <v>24</v>
      </c>
      <c r="K6" s="32" t="s">
        <v>25</v>
      </c>
    </row>
    <row r="7" spans="1:19" ht="12.75" customHeight="1" x14ac:dyDescent="0.2">
      <c r="B7" s="33" t="s">
        <v>12</v>
      </c>
      <c r="C7" s="34">
        <v>240</v>
      </c>
      <c r="D7" s="48"/>
      <c r="E7" s="49"/>
      <c r="F7" s="50"/>
      <c r="G7" s="50"/>
      <c r="H7" s="46"/>
      <c r="I7" s="47"/>
      <c r="J7" s="35">
        <f>H7*(1+I7)</f>
        <v>0</v>
      </c>
      <c r="K7" s="36">
        <f>H7*C7*4</f>
        <v>0</v>
      </c>
    </row>
    <row r="8" spans="1:19" ht="12.75" customHeight="1" x14ac:dyDescent="0.2">
      <c r="B8" s="37" t="s">
        <v>13</v>
      </c>
      <c r="C8" s="34">
        <v>180</v>
      </c>
      <c r="D8" s="51"/>
      <c r="E8" s="49"/>
      <c r="F8" s="49"/>
      <c r="G8" s="49"/>
      <c r="H8" s="46"/>
      <c r="I8" s="47"/>
      <c r="J8" s="35">
        <f>H8*(1+I8)</f>
        <v>0</v>
      </c>
      <c r="K8" s="36">
        <f>H8*C8*4</f>
        <v>0</v>
      </c>
    </row>
    <row r="9" spans="1:19" ht="12.75" customHeight="1" x14ac:dyDescent="0.2">
      <c r="B9" s="38"/>
      <c r="C9" s="39"/>
      <c r="D9" s="40"/>
      <c r="E9" s="40"/>
      <c r="F9" s="40"/>
      <c r="G9" s="40"/>
      <c r="H9" s="40"/>
      <c r="I9" s="40"/>
      <c r="J9" s="40"/>
      <c r="K9" s="41"/>
    </row>
    <row r="10" spans="1:19" s="5" customFormat="1" ht="15.75" customHeight="1" x14ac:dyDescent="0.25">
      <c r="B10" s="44" t="s">
        <v>16</v>
      </c>
      <c r="C10" s="39"/>
      <c r="D10" s="42"/>
      <c r="E10" s="42"/>
      <c r="F10" s="42"/>
      <c r="G10" s="42"/>
      <c r="H10" s="42"/>
      <c r="I10" s="42"/>
      <c r="J10" s="42"/>
      <c r="K10" s="28"/>
    </row>
    <row r="11" spans="1:19" ht="35.1" customHeight="1" x14ac:dyDescent="0.2">
      <c r="A11" s="21"/>
      <c r="B11" s="31" t="s">
        <v>15</v>
      </c>
      <c r="C11" s="32" t="s">
        <v>14</v>
      </c>
      <c r="D11" s="31" t="s">
        <v>18</v>
      </c>
      <c r="E11" s="31" t="s">
        <v>19</v>
      </c>
      <c r="F11" s="31" t="s">
        <v>20</v>
      </c>
      <c r="G11" s="31" t="s">
        <v>55</v>
      </c>
      <c r="H11" s="32" t="s">
        <v>22</v>
      </c>
      <c r="I11" s="32" t="s">
        <v>23</v>
      </c>
      <c r="J11" s="32" t="s">
        <v>24</v>
      </c>
      <c r="K11" s="32" t="s">
        <v>25</v>
      </c>
    </row>
    <row r="12" spans="1:19" ht="12.75" customHeight="1" x14ac:dyDescent="0.2">
      <c r="B12" s="33" t="s">
        <v>12</v>
      </c>
      <c r="C12" s="34">
        <v>165</v>
      </c>
      <c r="D12" s="48"/>
      <c r="E12" s="49"/>
      <c r="F12" s="50"/>
      <c r="G12" s="50"/>
      <c r="H12" s="46"/>
      <c r="I12" s="47"/>
      <c r="J12" s="35">
        <f>H12*(1+I12)</f>
        <v>0</v>
      </c>
      <c r="K12" s="36">
        <f>H12*C12*4</f>
        <v>0</v>
      </c>
    </row>
    <row r="13" spans="1:19" ht="12.75" customHeight="1" x14ac:dyDescent="0.2">
      <c r="B13" s="37" t="s">
        <v>13</v>
      </c>
      <c r="C13" s="34">
        <v>70</v>
      </c>
      <c r="D13" s="51"/>
      <c r="E13" s="49"/>
      <c r="F13" s="49"/>
      <c r="G13" s="49"/>
      <c r="H13" s="46"/>
      <c r="I13" s="47"/>
      <c r="J13" s="35">
        <f>H13*(1+I13)</f>
        <v>0</v>
      </c>
      <c r="K13" s="36">
        <f>H13*C13*4</f>
        <v>0</v>
      </c>
    </row>
    <row r="14" spans="1:19" ht="12.75" customHeight="1" x14ac:dyDescent="0.2">
      <c r="B14" s="38"/>
      <c r="C14" s="39"/>
      <c r="D14" s="40"/>
      <c r="E14" s="40"/>
      <c r="F14" s="40"/>
      <c r="G14" s="40"/>
      <c r="H14" s="40"/>
      <c r="I14" s="40"/>
      <c r="J14" s="40"/>
      <c r="K14" s="41"/>
    </row>
    <row r="15" spans="1:19" s="5" customFormat="1" ht="15.75" customHeight="1" x14ac:dyDescent="0.25">
      <c r="B15" s="44" t="s">
        <v>17</v>
      </c>
      <c r="C15" s="39"/>
      <c r="D15" s="42"/>
      <c r="E15" s="42"/>
      <c r="F15" s="42"/>
      <c r="G15" s="42"/>
      <c r="H15" s="42"/>
      <c r="I15" s="42"/>
      <c r="J15" s="42"/>
      <c r="K15" s="28"/>
    </row>
    <row r="16" spans="1:19" ht="35.1" customHeight="1" x14ac:dyDescent="0.2">
      <c r="A16" s="2"/>
      <c r="B16" s="31" t="s">
        <v>15</v>
      </c>
      <c r="C16" s="32" t="s">
        <v>14</v>
      </c>
      <c r="D16" s="31" t="s">
        <v>18</v>
      </c>
      <c r="E16" s="31" t="s">
        <v>19</v>
      </c>
      <c r="F16" s="31" t="s">
        <v>20</v>
      </c>
      <c r="G16" s="31" t="s">
        <v>55</v>
      </c>
      <c r="H16" s="32" t="s">
        <v>22</v>
      </c>
      <c r="I16" s="32" t="s">
        <v>23</v>
      </c>
      <c r="J16" s="32" t="s">
        <v>24</v>
      </c>
      <c r="K16" s="32" t="s">
        <v>25</v>
      </c>
    </row>
    <row r="17" spans="1:13" ht="12.75" customHeight="1" x14ac:dyDescent="0.2">
      <c r="B17" s="33" t="s">
        <v>12</v>
      </c>
      <c r="C17" s="34">
        <v>20</v>
      </c>
      <c r="D17" s="48"/>
      <c r="E17" s="49"/>
      <c r="F17" s="50"/>
      <c r="G17" s="50"/>
      <c r="H17" s="46"/>
      <c r="I17" s="47"/>
      <c r="J17" s="35">
        <f>H17*(1+I17)</f>
        <v>0</v>
      </c>
      <c r="K17" s="36">
        <f>H17*C17*4</f>
        <v>0</v>
      </c>
      <c r="M17" s="23"/>
    </row>
    <row r="18" spans="1:13" ht="12.75" customHeight="1" x14ac:dyDescent="0.2">
      <c r="B18" s="37" t="s">
        <v>13</v>
      </c>
      <c r="C18" s="34">
        <v>15</v>
      </c>
      <c r="D18" s="51"/>
      <c r="E18" s="49"/>
      <c r="F18" s="49"/>
      <c r="G18" s="49"/>
      <c r="H18" s="46"/>
      <c r="I18" s="47"/>
      <c r="J18" s="35">
        <f>H18*(1+I18)</f>
        <v>0</v>
      </c>
      <c r="K18" s="36">
        <f>H18*C18*4</f>
        <v>0</v>
      </c>
    </row>
    <row r="19" spans="1:13" ht="12.75" customHeight="1" x14ac:dyDescent="0.2">
      <c r="B19" s="43"/>
      <c r="C19" s="39"/>
      <c r="D19" s="40"/>
      <c r="E19" s="40"/>
      <c r="F19" s="40"/>
      <c r="G19" s="40"/>
      <c r="H19" s="40"/>
      <c r="I19" s="40"/>
      <c r="J19" s="40"/>
      <c r="K19" s="41"/>
      <c r="M19" s="25"/>
    </row>
    <row r="20" spans="1:13" s="2" customFormat="1" ht="15.75" x14ac:dyDescent="0.25">
      <c r="A20" s="11"/>
      <c r="B20" s="63" t="s">
        <v>54</v>
      </c>
      <c r="C20" s="63"/>
      <c r="D20" s="63"/>
      <c r="E20" s="63"/>
      <c r="F20" s="63"/>
      <c r="G20" s="63"/>
      <c r="H20" s="63"/>
      <c r="I20" s="63"/>
      <c r="J20" s="63"/>
      <c r="K20" s="52">
        <f>SUM(K7:K8)+SUM(K12:K13)+SUM(K17:K18)</f>
        <v>0</v>
      </c>
      <c r="L20" s="22"/>
      <c r="M20" s="24"/>
    </row>
  </sheetData>
  <mergeCells count="3">
    <mergeCell ref="B3:K3"/>
    <mergeCell ref="B1:K1"/>
    <mergeCell ref="B20:J2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="115" zoomScaleNormal="115" workbookViewId="0">
      <selection activeCell="G21" sqref="G21"/>
    </sheetView>
  </sheetViews>
  <sheetFormatPr defaultRowHeight="12.75" customHeight="1" x14ac:dyDescent="0.2"/>
  <cols>
    <col min="1" max="1" width="3.28515625" style="11" customWidth="1"/>
    <col min="2" max="2" width="42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19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6"/>
      <c r="B1" s="62" t="s">
        <v>27</v>
      </c>
      <c r="C1" s="62"/>
      <c r="D1" s="62"/>
      <c r="E1" s="62"/>
      <c r="F1" s="62"/>
      <c r="G1" s="62"/>
      <c r="H1" s="62"/>
      <c r="I1" s="62"/>
      <c r="J1" s="62"/>
      <c r="K1" s="62"/>
    </row>
    <row r="2" spans="1:19" ht="12.75" customHeight="1" x14ac:dyDescent="0.2">
      <c r="B2" s="38"/>
      <c r="C2" s="39"/>
      <c r="D2" s="40"/>
      <c r="E2" s="40"/>
      <c r="F2" s="40"/>
      <c r="G2" s="40"/>
      <c r="H2" s="40"/>
      <c r="I2" s="40"/>
      <c r="J2" s="40"/>
      <c r="K2" s="41"/>
    </row>
    <row r="3" spans="1:19" ht="32.25" customHeight="1" x14ac:dyDescent="0.25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45"/>
      <c r="M3" s="45"/>
      <c r="N3" s="45"/>
      <c r="O3" s="45"/>
      <c r="P3" s="45"/>
      <c r="Q3" s="45"/>
      <c r="R3" s="45"/>
      <c r="S3" s="45"/>
    </row>
    <row r="4" spans="1:19" ht="12.75" customHeight="1" x14ac:dyDescent="0.2">
      <c r="B4" s="38"/>
      <c r="C4" s="39"/>
      <c r="D4" s="40"/>
      <c r="E4" s="40"/>
      <c r="F4" s="40"/>
      <c r="G4" s="40"/>
      <c r="H4" s="40"/>
      <c r="I4" s="40"/>
      <c r="J4" s="40"/>
      <c r="K4" s="41"/>
    </row>
    <row r="5" spans="1:19" s="2" customFormat="1" ht="15.75" customHeight="1" x14ac:dyDescent="0.25">
      <c r="B5" s="44" t="s">
        <v>28</v>
      </c>
      <c r="C5" s="28"/>
      <c r="D5" s="27"/>
      <c r="E5" s="27"/>
      <c r="F5" s="27"/>
      <c r="G5" s="27"/>
      <c r="H5" s="29"/>
      <c r="I5" s="30"/>
      <c r="J5" s="27"/>
      <c r="K5" s="28"/>
    </row>
    <row r="6" spans="1:19" ht="35.1" customHeight="1" x14ac:dyDescent="0.2">
      <c r="B6" s="31" t="s">
        <v>15</v>
      </c>
      <c r="C6" s="32" t="s">
        <v>14</v>
      </c>
      <c r="D6" s="31" t="s">
        <v>18</v>
      </c>
      <c r="E6" s="31" t="s">
        <v>19</v>
      </c>
      <c r="F6" s="31" t="s">
        <v>20</v>
      </c>
      <c r="G6" s="31" t="s">
        <v>55</v>
      </c>
      <c r="H6" s="32" t="s">
        <v>22</v>
      </c>
      <c r="I6" s="32" t="s">
        <v>23</v>
      </c>
      <c r="J6" s="32" t="s">
        <v>24</v>
      </c>
      <c r="K6" s="32" t="s">
        <v>25</v>
      </c>
    </row>
    <row r="7" spans="1:19" ht="12.75" customHeight="1" x14ac:dyDescent="0.2">
      <c r="B7" s="33" t="s">
        <v>31</v>
      </c>
      <c r="C7" s="34">
        <v>10</v>
      </c>
      <c r="D7" s="48"/>
      <c r="E7" s="49"/>
      <c r="F7" s="50"/>
      <c r="G7" s="50"/>
      <c r="H7" s="46"/>
      <c r="I7" s="47"/>
      <c r="J7" s="35">
        <f>H7*(1+I7)</f>
        <v>0</v>
      </c>
      <c r="K7" s="36">
        <f>H7*C7*4</f>
        <v>0</v>
      </c>
    </row>
    <row r="8" spans="1:19" ht="12.75" customHeight="1" x14ac:dyDescent="0.2">
      <c r="B8" s="37" t="s">
        <v>32</v>
      </c>
      <c r="C8" s="34">
        <v>6</v>
      </c>
      <c r="D8" s="51"/>
      <c r="E8" s="49"/>
      <c r="F8" s="49"/>
      <c r="G8" s="49"/>
      <c r="H8" s="46"/>
      <c r="I8" s="47"/>
      <c r="J8" s="35">
        <f>H8*(1+I8)</f>
        <v>0</v>
      </c>
      <c r="K8" s="36">
        <f>H8*C8*4</f>
        <v>0</v>
      </c>
    </row>
    <row r="9" spans="1:19" ht="12.75" customHeight="1" x14ac:dyDescent="0.2">
      <c r="B9" s="38"/>
      <c r="C9" s="39"/>
      <c r="D9" s="40"/>
      <c r="E9" s="40"/>
      <c r="F9" s="40"/>
      <c r="G9" s="40"/>
      <c r="H9" s="40"/>
      <c r="I9" s="40"/>
      <c r="J9" s="40"/>
      <c r="K9" s="41"/>
    </row>
    <row r="10" spans="1:19" s="5" customFormat="1" ht="15.75" customHeight="1" x14ac:dyDescent="0.25">
      <c r="B10" s="44" t="s">
        <v>29</v>
      </c>
      <c r="C10" s="39"/>
      <c r="D10" s="42"/>
      <c r="E10" s="42"/>
      <c r="F10" s="42"/>
      <c r="G10" s="42"/>
      <c r="H10" s="42"/>
      <c r="I10" s="42"/>
      <c r="J10" s="42"/>
      <c r="K10" s="28"/>
    </row>
    <row r="11" spans="1:19" ht="35.1" customHeight="1" x14ac:dyDescent="0.2">
      <c r="A11" s="21"/>
      <c r="B11" s="31" t="s">
        <v>15</v>
      </c>
      <c r="C11" s="32" t="s">
        <v>14</v>
      </c>
      <c r="D11" s="31" t="s">
        <v>18</v>
      </c>
      <c r="E11" s="31" t="s">
        <v>19</v>
      </c>
      <c r="F11" s="31" t="s">
        <v>20</v>
      </c>
      <c r="G11" s="31" t="s">
        <v>55</v>
      </c>
      <c r="H11" s="32" t="s">
        <v>22</v>
      </c>
      <c r="I11" s="32" t="s">
        <v>23</v>
      </c>
      <c r="J11" s="32" t="s">
        <v>24</v>
      </c>
      <c r="K11" s="32" t="s">
        <v>25</v>
      </c>
    </row>
    <row r="12" spans="1:19" ht="12.75" customHeight="1" x14ac:dyDescent="0.2">
      <c r="B12" s="33" t="s">
        <v>31</v>
      </c>
      <c r="C12" s="34">
        <v>100</v>
      </c>
      <c r="D12" s="48"/>
      <c r="E12" s="49"/>
      <c r="F12" s="50"/>
      <c r="G12" s="50"/>
      <c r="H12" s="46"/>
      <c r="I12" s="47"/>
      <c r="J12" s="35">
        <f>H12*(1+I12)</f>
        <v>0</v>
      </c>
      <c r="K12" s="36">
        <f>H12*C12*4</f>
        <v>0</v>
      </c>
    </row>
    <row r="13" spans="1:19" ht="12.75" customHeight="1" x14ac:dyDescent="0.2">
      <c r="B13" s="37" t="s">
        <v>32</v>
      </c>
      <c r="C13" s="34">
        <v>20</v>
      </c>
      <c r="D13" s="51"/>
      <c r="E13" s="49"/>
      <c r="F13" s="49"/>
      <c r="G13" s="49"/>
      <c r="H13" s="46"/>
      <c r="I13" s="47"/>
      <c r="J13" s="35">
        <f>H13*(1+I13)</f>
        <v>0</v>
      </c>
      <c r="K13" s="36">
        <f>H13*C13*4</f>
        <v>0</v>
      </c>
    </row>
    <row r="14" spans="1:19" ht="12.75" customHeight="1" x14ac:dyDescent="0.2">
      <c r="B14" s="38"/>
      <c r="C14" s="39"/>
      <c r="D14" s="40"/>
      <c r="E14" s="40"/>
      <c r="F14" s="40"/>
      <c r="G14" s="40"/>
      <c r="H14" s="40"/>
      <c r="I14" s="40"/>
      <c r="J14" s="40"/>
      <c r="K14" s="41"/>
    </row>
    <row r="15" spans="1:19" s="5" customFormat="1" ht="15.75" customHeight="1" x14ac:dyDescent="0.25">
      <c r="B15" s="44" t="s">
        <v>30</v>
      </c>
      <c r="C15" s="39"/>
      <c r="D15" s="42"/>
      <c r="E15" s="42"/>
      <c r="F15" s="42"/>
      <c r="G15" s="42"/>
      <c r="H15" s="42"/>
      <c r="I15" s="42"/>
      <c r="J15" s="42"/>
      <c r="K15" s="28"/>
    </row>
    <row r="16" spans="1:19" ht="35.1" customHeight="1" x14ac:dyDescent="0.2">
      <c r="A16" s="2"/>
      <c r="B16" s="31" t="s">
        <v>15</v>
      </c>
      <c r="C16" s="32" t="s">
        <v>14</v>
      </c>
      <c r="D16" s="31" t="s">
        <v>18</v>
      </c>
      <c r="E16" s="31" t="s">
        <v>19</v>
      </c>
      <c r="F16" s="31" t="s">
        <v>20</v>
      </c>
      <c r="G16" s="31" t="s">
        <v>55</v>
      </c>
      <c r="H16" s="32" t="s">
        <v>22</v>
      </c>
      <c r="I16" s="32" t="s">
        <v>23</v>
      </c>
      <c r="J16" s="32" t="s">
        <v>24</v>
      </c>
      <c r="K16" s="32" t="s">
        <v>25</v>
      </c>
    </row>
    <row r="17" spans="1:13" ht="12.75" customHeight="1" x14ac:dyDescent="0.2">
      <c r="B17" s="33" t="s">
        <v>31</v>
      </c>
      <c r="C17" s="34">
        <v>10</v>
      </c>
      <c r="D17" s="48"/>
      <c r="E17" s="49"/>
      <c r="F17" s="50"/>
      <c r="G17" s="50"/>
      <c r="H17" s="46"/>
      <c r="I17" s="47"/>
      <c r="J17" s="35">
        <f>H17*(1+I17)</f>
        <v>0</v>
      </c>
      <c r="K17" s="36">
        <f>H17*C17*4</f>
        <v>0</v>
      </c>
      <c r="M17" s="23"/>
    </row>
    <row r="18" spans="1:13" ht="12.75" customHeight="1" x14ac:dyDescent="0.2">
      <c r="B18" s="37" t="s">
        <v>32</v>
      </c>
      <c r="C18" s="34">
        <v>3</v>
      </c>
      <c r="D18" s="51"/>
      <c r="E18" s="49"/>
      <c r="F18" s="49"/>
      <c r="G18" s="49"/>
      <c r="H18" s="46"/>
      <c r="I18" s="47"/>
      <c r="J18" s="35">
        <f>H18*(1+I18)</f>
        <v>0</v>
      </c>
      <c r="K18" s="36">
        <f>H18*C18*4</f>
        <v>0</v>
      </c>
    </row>
    <row r="19" spans="1:13" ht="12.75" customHeight="1" x14ac:dyDescent="0.2">
      <c r="B19" s="53"/>
      <c r="C19" s="54"/>
      <c r="D19" s="53"/>
      <c r="E19" s="54"/>
      <c r="F19" s="54"/>
      <c r="G19" s="54"/>
      <c r="H19" s="57"/>
      <c r="I19" s="58"/>
      <c r="J19" s="55"/>
      <c r="K19" s="56"/>
    </row>
    <row r="20" spans="1:13" s="5" customFormat="1" ht="15.75" customHeight="1" x14ac:dyDescent="0.25">
      <c r="B20" s="44" t="s">
        <v>33</v>
      </c>
      <c r="C20" s="39"/>
      <c r="D20" s="42"/>
      <c r="E20" s="42"/>
      <c r="F20" s="42"/>
      <c r="G20" s="42"/>
      <c r="H20" s="42"/>
      <c r="I20" s="42"/>
      <c r="J20" s="42"/>
      <c r="K20" s="28"/>
    </row>
    <row r="21" spans="1:13" ht="35.1" customHeight="1" x14ac:dyDescent="0.2">
      <c r="A21" s="2"/>
      <c r="B21" s="31" t="s">
        <v>15</v>
      </c>
      <c r="C21" s="32" t="s">
        <v>14</v>
      </c>
      <c r="D21" s="31" t="s">
        <v>18</v>
      </c>
      <c r="E21" s="31" t="s">
        <v>19</v>
      </c>
      <c r="F21" s="31" t="s">
        <v>20</v>
      </c>
      <c r="G21" s="31" t="s">
        <v>55</v>
      </c>
      <c r="H21" s="32" t="s">
        <v>22</v>
      </c>
      <c r="I21" s="32" t="s">
        <v>23</v>
      </c>
      <c r="J21" s="32" t="s">
        <v>24</v>
      </c>
      <c r="K21" s="32" t="s">
        <v>25</v>
      </c>
    </row>
    <row r="22" spans="1:13" ht="12.75" customHeight="1" x14ac:dyDescent="0.2">
      <c r="B22" s="33" t="s">
        <v>31</v>
      </c>
      <c r="C22" s="34">
        <v>10</v>
      </c>
      <c r="D22" s="48"/>
      <c r="E22" s="49"/>
      <c r="F22" s="50"/>
      <c r="G22" s="50"/>
      <c r="H22" s="46"/>
      <c r="I22" s="47"/>
      <c r="J22" s="35">
        <f>H22*(1+I22)</f>
        <v>0</v>
      </c>
      <c r="K22" s="36">
        <f>H22*C22*4</f>
        <v>0</v>
      </c>
      <c r="M22" s="23"/>
    </row>
    <row r="23" spans="1:13" ht="12.75" customHeight="1" x14ac:dyDescent="0.2">
      <c r="B23" s="37" t="s">
        <v>32</v>
      </c>
      <c r="C23" s="34">
        <v>3</v>
      </c>
      <c r="D23" s="51"/>
      <c r="E23" s="49"/>
      <c r="F23" s="49"/>
      <c r="G23" s="49"/>
      <c r="H23" s="46"/>
      <c r="I23" s="47"/>
      <c r="J23" s="35">
        <f>H23*(1+I23)</f>
        <v>0</v>
      </c>
      <c r="K23" s="36">
        <f>H23*C23*4</f>
        <v>0</v>
      </c>
    </row>
    <row r="24" spans="1:13" ht="12.75" customHeight="1" x14ac:dyDescent="0.2">
      <c r="B24" s="43"/>
      <c r="C24" s="39"/>
      <c r="D24" s="40"/>
      <c r="E24" s="40"/>
      <c r="F24" s="40"/>
      <c r="G24" s="40"/>
      <c r="H24" s="40"/>
      <c r="I24" s="40"/>
      <c r="J24" s="40"/>
      <c r="K24" s="41"/>
      <c r="M24" s="25"/>
    </row>
    <row r="25" spans="1:13" s="2" customFormat="1" ht="15.75" customHeight="1" x14ac:dyDescent="0.25">
      <c r="A25" s="11"/>
      <c r="B25" s="63" t="s">
        <v>54</v>
      </c>
      <c r="C25" s="63"/>
      <c r="D25" s="63"/>
      <c r="E25" s="63"/>
      <c r="F25" s="63"/>
      <c r="G25" s="63"/>
      <c r="H25" s="63"/>
      <c r="I25" s="63"/>
      <c r="J25" s="63"/>
      <c r="K25" s="52">
        <f>SUM(K7:K8)+SUM(K12:K13)+SUM(K17:K18)+SUM(K22:K23)</f>
        <v>0</v>
      </c>
      <c r="L25" s="22"/>
      <c r="M25" s="24"/>
    </row>
  </sheetData>
  <mergeCells count="3">
    <mergeCell ref="B1:K1"/>
    <mergeCell ref="B3:K3"/>
    <mergeCell ref="B25:J25"/>
  </mergeCells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85" zoomScaleNormal="85" workbookViewId="0">
      <selection activeCell="G38" sqref="G38"/>
    </sheetView>
  </sheetViews>
  <sheetFormatPr defaultRowHeight="12.75" customHeight="1" x14ac:dyDescent="0.2"/>
  <cols>
    <col min="1" max="1" width="3.28515625" style="11" customWidth="1"/>
    <col min="2" max="2" width="42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19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6"/>
      <c r="B1" s="62" t="s">
        <v>44</v>
      </c>
      <c r="C1" s="62"/>
      <c r="D1" s="62"/>
      <c r="E1" s="62"/>
      <c r="F1" s="62"/>
      <c r="G1" s="62"/>
      <c r="H1" s="62"/>
      <c r="I1" s="62"/>
      <c r="J1" s="62"/>
      <c r="K1" s="62"/>
    </row>
    <row r="2" spans="1:19" ht="12.75" customHeight="1" x14ac:dyDescent="0.2">
      <c r="B2" s="38"/>
      <c r="C2" s="39"/>
      <c r="D2" s="40"/>
      <c r="E2" s="40"/>
      <c r="F2" s="40"/>
      <c r="G2" s="40"/>
      <c r="H2" s="40"/>
      <c r="I2" s="40"/>
      <c r="J2" s="40"/>
      <c r="K2" s="41"/>
    </row>
    <row r="3" spans="1:19" ht="32.25" customHeight="1" x14ac:dyDescent="0.25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45"/>
      <c r="M3" s="45"/>
      <c r="N3" s="45"/>
      <c r="O3" s="45"/>
      <c r="P3" s="45"/>
      <c r="Q3" s="45"/>
      <c r="R3" s="45"/>
      <c r="S3" s="45"/>
    </row>
    <row r="4" spans="1:19" ht="12.75" customHeight="1" x14ac:dyDescent="0.2">
      <c r="B4" s="38"/>
      <c r="C4" s="39"/>
      <c r="D4" s="40"/>
      <c r="E4" s="40"/>
      <c r="F4" s="40"/>
      <c r="G4" s="40"/>
      <c r="H4" s="40"/>
      <c r="I4" s="40"/>
      <c r="J4" s="40"/>
      <c r="K4" s="41"/>
    </row>
    <row r="5" spans="1:19" s="2" customFormat="1" ht="15.75" customHeight="1" x14ac:dyDescent="0.25">
      <c r="B5" s="44" t="s">
        <v>34</v>
      </c>
      <c r="C5" s="28"/>
      <c r="D5" s="27"/>
      <c r="E5" s="27"/>
      <c r="F5" s="27"/>
      <c r="G5" s="27"/>
      <c r="H5" s="29"/>
      <c r="I5" s="30"/>
      <c r="J5" s="27"/>
      <c r="K5" s="28"/>
    </row>
    <row r="6" spans="1:19" ht="35.1" customHeight="1" x14ac:dyDescent="0.2">
      <c r="B6" s="31" t="s">
        <v>15</v>
      </c>
      <c r="C6" s="32" t="s">
        <v>14</v>
      </c>
      <c r="D6" s="31" t="s">
        <v>18</v>
      </c>
      <c r="E6" s="31" t="s">
        <v>19</v>
      </c>
      <c r="F6" s="31" t="s">
        <v>20</v>
      </c>
      <c r="G6" s="31" t="s">
        <v>55</v>
      </c>
      <c r="H6" s="32" t="s">
        <v>22</v>
      </c>
      <c r="I6" s="32" t="s">
        <v>23</v>
      </c>
      <c r="J6" s="32" t="s">
        <v>24</v>
      </c>
      <c r="K6" s="32" t="s">
        <v>25</v>
      </c>
    </row>
    <row r="7" spans="1:19" ht="12.75" customHeight="1" x14ac:dyDescent="0.2">
      <c r="B7" s="33" t="s">
        <v>40</v>
      </c>
      <c r="C7" s="34">
        <v>120</v>
      </c>
      <c r="D7" s="48"/>
      <c r="E7" s="49"/>
      <c r="F7" s="50"/>
      <c r="G7" s="50"/>
      <c r="H7" s="46"/>
      <c r="I7" s="47"/>
      <c r="J7" s="35">
        <f>H7*(1+I7)</f>
        <v>0</v>
      </c>
      <c r="K7" s="36">
        <f>H7*C7*4</f>
        <v>0</v>
      </c>
    </row>
    <row r="8" spans="1:19" ht="12.75" customHeight="1" x14ac:dyDescent="0.2">
      <c r="B8" s="37" t="s">
        <v>41</v>
      </c>
      <c r="C8" s="34">
        <v>120</v>
      </c>
      <c r="D8" s="51"/>
      <c r="E8" s="49"/>
      <c r="F8" s="49"/>
      <c r="G8" s="49"/>
      <c r="H8" s="46"/>
      <c r="I8" s="47"/>
      <c r="J8" s="35">
        <f>H8*(1+I8)</f>
        <v>0</v>
      </c>
      <c r="K8" s="36">
        <f>H8*C8*4</f>
        <v>0</v>
      </c>
    </row>
    <row r="9" spans="1:19" ht="12.75" customHeight="1" x14ac:dyDescent="0.2">
      <c r="B9" s="37" t="s">
        <v>42</v>
      </c>
      <c r="C9" s="34">
        <v>30</v>
      </c>
      <c r="D9" s="51"/>
      <c r="E9" s="49"/>
      <c r="F9" s="49"/>
      <c r="G9" s="49"/>
      <c r="H9" s="46"/>
      <c r="I9" s="47"/>
      <c r="J9" s="35">
        <f>H9*(1+I9)</f>
        <v>0</v>
      </c>
      <c r="K9" s="36">
        <f>H9*C9*4</f>
        <v>0</v>
      </c>
    </row>
    <row r="10" spans="1:19" ht="12.75" customHeight="1" x14ac:dyDescent="0.2">
      <c r="B10" s="38"/>
      <c r="C10" s="39"/>
      <c r="D10" s="40"/>
      <c r="E10" s="40"/>
      <c r="F10" s="40"/>
      <c r="G10" s="40"/>
      <c r="H10" s="40"/>
      <c r="I10" s="40"/>
      <c r="J10" s="40"/>
      <c r="K10" s="41"/>
    </row>
    <row r="11" spans="1:19" s="5" customFormat="1" ht="15.75" customHeight="1" x14ac:dyDescent="0.25">
      <c r="B11" s="44" t="s">
        <v>35</v>
      </c>
      <c r="C11" s="39"/>
      <c r="D11" s="42"/>
      <c r="E11" s="42"/>
      <c r="F11" s="42"/>
      <c r="G11" s="42"/>
      <c r="H11" s="42"/>
      <c r="I11" s="42"/>
      <c r="J11" s="42"/>
      <c r="K11" s="28"/>
    </row>
    <row r="12" spans="1:19" ht="35.1" customHeight="1" x14ac:dyDescent="0.2">
      <c r="A12" s="21"/>
      <c r="B12" s="31" t="s">
        <v>15</v>
      </c>
      <c r="C12" s="32" t="s">
        <v>14</v>
      </c>
      <c r="D12" s="31" t="s">
        <v>18</v>
      </c>
      <c r="E12" s="31" t="s">
        <v>19</v>
      </c>
      <c r="F12" s="31" t="s">
        <v>20</v>
      </c>
      <c r="G12" s="31" t="s">
        <v>55</v>
      </c>
      <c r="H12" s="32" t="s">
        <v>22</v>
      </c>
      <c r="I12" s="32" t="s">
        <v>23</v>
      </c>
      <c r="J12" s="32" t="s">
        <v>24</v>
      </c>
      <c r="K12" s="32" t="s">
        <v>25</v>
      </c>
    </row>
    <row r="13" spans="1:19" ht="12.75" customHeight="1" x14ac:dyDescent="0.2">
      <c r="B13" s="33" t="s">
        <v>40</v>
      </c>
      <c r="C13" s="34">
        <v>120</v>
      </c>
      <c r="D13" s="48"/>
      <c r="E13" s="49"/>
      <c r="F13" s="50"/>
      <c r="G13" s="50"/>
      <c r="H13" s="46"/>
      <c r="I13" s="47"/>
      <c r="J13" s="35">
        <f>H13*(1+I13)</f>
        <v>0</v>
      </c>
      <c r="K13" s="36">
        <f>H13*C13*4</f>
        <v>0</v>
      </c>
    </row>
    <row r="14" spans="1:19" ht="12.75" customHeight="1" x14ac:dyDescent="0.2">
      <c r="B14" s="37" t="s">
        <v>41</v>
      </c>
      <c r="C14" s="34">
        <v>120</v>
      </c>
      <c r="D14" s="51"/>
      <c r="E14" s="49"/>
      <c r="F14" s="49"/>
      <c r="G14" s="49"/>
      <c r="H14" s="46"/>
      <c r="I14" s="47"/>
      <c r="J14" s="35">
        <f>H14*(1+I14)</f>
        <v>0</v>
      </c>
      <c r="K14" s="36">
        <f>H14*C14*4</f>
        <v>0</v>
      </c>
    </row>
    <row r="15" spans="1:19" ht="12.75" customHeight="1" x14ac:dyDescent="0.2">
      <c r="B15" s="37" t="s">
        <v>42</v>
      </c>
      <c r="C15" s="34">
        <v>30</v>
      </c>
      <c r="D15" s="51"/>
      <c r="E15" s="49"/>
      <c r="F15" s="49"/>
      <c r="G15" s="49"/>
      <c r="H15" s="46"/>
      <c r="I15" s="47"/>
      <c r="J15" s="35">
        <f>H15*(1+I15)</f>
        <v>0</v>
      </c>
      <c r="K15" s="36">
        <f>H15*C15*4</f>
        <v>0</v>
      </c>
    </row>
    <row r="16" spans="1:19" ht="12.75" customHeight="1" x14ac:dyDescent="0.2">
      <c r="B16" s="38"/>
      <c r="C16" s="39"/>
      <c r="D16" s="40"/>
      <c r="E16" s="40"/>
      <c r="F16" s="40"/>
      <c r="G16" s="40"/>
      <c r="H16" s="40"/>
      <c r="I16" s="40"/>
      <c r="J16" s="40"/>
      <c r="K16" s="41"/>
    </row>
    <row r="17" spans="1:13" s="5" customFormat="1" ht="15.75" customHeight="1" x14ac:dyDescent="0.25">
      <c r="B17" s="44" t="s">
        <v>36</v>
      </c>
      <c r="C17" s="39"/>
      <c r="D17" s="42"/>
      <c r="E17" s="42"/>
      <c r="F17" s="42"/>
      <c r="G17" s="42"/>
      <c r="H17" s="42"/>
      <c r="I17" s="42"/>
      <c r="J17" s="42"/>
      <c r="K17" s="28"/>
    </row>
    <row r="18" spans="1:13" ht="35.1" customHeight="1" x14ac:dyDescent="0.2">
      <c r="A18" s="2"/>
      <c r="B18" s="31" t="s">
        <v>15</v>
      </c>
      <c r="C18" s="32" t="s">
        <v>14</v>
      </c>
      <c r="D18" s="31" t="s">
        <v>18</v>
      </c>
      <c r="E18" s="31" t="s">
        <v>19</v>
      </c>
      <c r="F18" s="31" t="s">
        <v>20</v>
      </c>
      <c r="G18" s="31" t="s">
        <v>55</v>
      </c>
      <c r="H18" s="32" t="s">
        <v>22</v>
      </c>
      <c r="I18" s="32" t="s">
        <v>23</v>
      </c>
      <c r="J18" s="32" t="s">
        <v>24</v>
      </c>
      <c r="K18" s="32" t="s">
        <v>25</v>
      </c>
    </row>
    <row r="19" spans="1:13" ht="12.75" customHeight="1" x14ac:dyDescent="0.2">
      <c r="B19" s="33" t="s">
        <v>40</v>
      </c>
      <c r="C19" s="34">
        <v>120</v>
      </c>
      <c r="D19" s="48"/>
      <c r="E19" s="49"/>
      <c r="F19" s="50"/>
      <c r="G19" s="50"/>
      <c r="H19" s="46"/>
      <c r="I19" s="47"/>
      <c r="J19" s="35">
        <f>H19*(1+I19)</f>
        <v>0</v>
      </c>
      <c r="K19" s="36">
        <f>H19*C19*4</f>
        <v>0</v>
      </c>
      <c r="M19" s="23"/>
    </row>
    <row r="20" spans="1:13" ht="12.75" customHeight="1" x14ac:dyDescent="0.2">
      <c r="B20" s="37" t="s">
        <v>41</v>
      </c>
      <c r="C20" s="34">
        <v>120</v>
      </c>
      <c r="D20" s="51"/>
      <c r="E20" s="49"/>
      <c r="F20" s="49"/>
      <c r="G20" s="49"/>
      <c r="H20" s="46"/>
      <c r="I20" s="47"/>
      <c r="J20" s="35">
        <f>H20*(1+I20)</f>
        <v>0</v>
      </c>
      <c r="K20" s="36">
        <f>H20*C20*4</f>
        <v>0</v>
      </c>
    </row>
    <row r="21" spans="1:13" ht="12.75" customHeight="1" x14ac:dyDescent="0.2">
      <c r="B21" s="37" t="s">
        <v>42</v>
      </c>
      <c r="C21" s="34">
        <v>20</v>
      </c>
      <c r="D21" s="48"/>
      <c r="E21" s="49"/>
      <c r="F21" s="50"/>
      <c r="G21" s="50"/>
      <c r="H21" s="46"/>
      <c r="I21" s="47"/>
      <c r="J21" s="35">
        <f>H21*(1+I21)</f>
        <v>0</v>
      </c>
      <c r="K21" s="36">
        <f>H21*C21*4</f>
        <v>0</v>
      </c>
      <c r="M21" s="23"/>
    </row>
    <row r="22" spans="1:13" ht="12.75" customHeight="1" x14ac:dyDescent="0.2">
      <c r="B22" s="37" t="s">
        <v>43</v>
      </c>
      <c r="C22" s="34">
        <v>55</v>
      </c>
      <c r="D22" s="51"/>
      <c r="E22" s="49"/>
      <c r="F22" s="49"/>
      <c r="G22" s="49"/>
      <c r="H22" s="46"/>
      <c r="I22" s="47"/>
      <c r="J22" s="35">
        <f>H22*(1+I22)</f>
        <v>0</v>
      </c>
      <c r="K22" s="36">
        <f>H22*C22*4</f>
        <v>0</v>
      </c>
    </row>
    <row r="23" spans="1:13" ht="12.75" customHeight="1" x14ac:dyDescent="0.2">
      <c r="B23" s="53"/>
      <c r="C23" s="54"/>
      <c r="D23" s="53"/>
      <c r="E23" s="54"/>
      <c r="F23" s="54"/>
      <c r="G23" s="54"/>
      <c r="H23" s="57"/>
      <c r="I23" s="58"/>
      <c r="J23" s="55"/>
      <c r="K23" s="56"/>
    </row>
    <row r="24" spans="1:13" s="5" customFormat="1" ht="15.75" customHeight="1" x14ac:dyDescent="0.25">
      <c r="B24" s="44" t="s">
        <v>37</v>
      </c>
      <c r="C24" s="39"/>
      <c r="D24" s="42"/>
      <c r="E24" s="42"/>
      <c r="F24" s="42"/>
      <c r="G24" s="42"/>
      <c r="H24" s="42"/>
      <c r="I24" s="42"/>
      <c r="J24" s="42"/>
      <c r="K24" s="28"/>
    </row>
    <row r="25" spans="1:13" ht="35.1" customHeight="1" x14ac:dyDescent="0.2">
      <c r="A25" s="2"/>
      <c r="B25" s="31" t="s">
        <v>15</v>
      </c>
      <c r="C25" s="32" t="s">
        <v>14</v>
      </c>
      <c r="D25" s="31" t="s">
        <v>18</v>
      </c>
      <c r="E25" s="31" t="s">
        <v>19</v>
      </c>
      <c r="F25" s="31" t="s">
        <v>20</v>
      </c>
      <c r="G25" s="31" t="s">
        <v>55</v>
      </c>
      <c r="H25" s="32" t="s">
        <v>22</v>
      </c>
      <c r="I25" s="32" t="s">
        <v>23</v>
      </c>
      <c r="J25" s="32" t="s">
        <v>24</v>
      </c>
      <c r="K25" s="32" t="s">
        <v>25</v>
      </c>
    </row>
    <row r="26" spans="1:13" ht="12.75" customHeight="1" x14ac:dyDescent="0.2">
      <c r="B26" s="33" t="s">
        <v>40</v>
      </c>
      <c r="C26" s="34">
        <v>120</v>
      </c>
      <c r="D26" s="48"/>
      <c r="E26" s="49"/>
      <c r="F26" s="50"/>
      <c r="G26" s="50"/>
      <c r="H26" s="46"/>
      <c r="I26" s="47"/>
      <c r="J26" s="35">
        <f>H26*(1+I26)</f>
        <v>0</v>
      </c>
      <c r="K26" s="36">
        <f>H26*C26*4</f>
        <v>0</v>
      </c>
      <c r="M26" s="23"/>
    </row>
    <row r="27" spans="1:13" ht="12.75" customHeight="1" x14ac:dyDescent="0.2">
      <c r="B27" s="37" t="s">
        <v>41</v>
      </c>
      <c r="C27" s="34">
        <v>120</v>
      </c>
      <c r="D27" s="51"/>
      <c r="E27" s="49"/>
      <c r="F27" s="49"/>
      <c r="G27" s="49"/>
      <c r="H27" s="46"/>
      <c r="I27" s="47"/>
      <c r="J27" s="35">
        <f>H27*(1+I27)</f>
        <v>0</v>
      </c>
      <c r="K27" s="36">
        <f>H27*C27*4</f>
        <v>0</v>
      </c>
    </row>
    <row r="28" spans="1:13" ht="12.75" customHeight="1" x14ac:dyDescent="0.2">
      <c r="B28" s="37" t="s">
        <v>42</v>
      </c>
      <c r="C28" s="34">
        <v>20</v>
      </c>
      <c r="D28" s="48"/>
      <c r="E28" s="49"/>
      <c r="F28" s="50"/>
      <c r="G28" s="50"/>
      <c r="H28" s="46"/>
      <c r="I28" s="47"/>
      <c r="J28" s="35">
        <f>H28*(1+I28)</f>
        <v>0</v>
      </c>
      <c r="K28" s="36">
        <f>H28*C28*4</f>
        <v>0</v>
      </c>
      <c r="M28" s="23"/>
    </row>
    <row r="29" spans="1:13" ht="12.75" customHeight="1" x14ac:dyDescent="0.2">
      <c r="B29" s="37" t="s">
        <v>43</v>
      </c>
      <c r="C29" s="34">
        <v>55</v>
      </c>
      <c r="D29" s="51"/>
      <c r="E29" s="49"/>
      <c r="F29" s="49"/>
      <c r="G29" s="49"/>
      <c r="H29" s="46"/>
      <c r="I29" s="47"/>
      <c r="J29" s="35">
        <f>H29*(1+I29)</f>
        <v>0</v>
      </c>
      <c r="K29" s="36">
        <f>H29*C29*4</f>
        <v>0</v>
      </c>
    </row>
    <row r="30" spans="1:13" ht="12.75" customHeight="1" x14ac:dyDescent="0.2">
      <c r="B30" s="53"/>
      <c r="C30" s="54"/>
      <c r="D30" s="53"/>
      <c r="E30" s="54"/>
      <c r="F30" s="54"/>
      <c r="G30" s="54"/>
      <c r="H30" s="57"/>
      <c r="I30" s="58"/>
      <c r="J30" s="55"/>
      <c r="K30" s="56"/>
    </row>
    <row r="31" spans="1:13" s="5" customFormat="1" ht="15.75" customHeight="1" x14ac:dyDescent="0.25">
      <c r="B31" s="44" t="s">
        <v>38</v>
      </c>
      <c r="C31" s="39"/>
      <c r="D31" s="42"/>
      <c r="E31" s="42"/>
      <c r="F31" s="42"/>
      <c r="G31" s="42"/>
      <c r="H31" s="42"/>
      <c r="I31" s="42"/>
      <c r="J31" s="42"/>
      <c r="K31" s="28"/>
    </row>
    <row r="32" spans="1:13" ht="35.1" customHeight="1" x14ac:dyDescent="0.2">
      <c r="A32" s="2"/>
      <c r="B32" s="31" t="s">
        <v>15</v>
      </c>
      <c r="C32" s="32" t="s">
        <v>14</v>
      </c>
      <c r="D32" s="31" t="s">
        <v>18</v>
      </c>
      <c r="E32" s="31" t="s">
        <v>19</v>
      </c>
      <c r="F32" s="31" t="s">
        <v>20</v>
      </c>
      <c r="G32" s="31" t="s">
        <v>55</v>
      </c>
      <c r="H32" s="32" t="s">
        <v>22</v>
      </c>
      <c r="I32" s="32" t="s">
        <v>23</v>
      </c>
      <c r="J32" s="32" t="s">
        <v>24</v>
      </c>
      <c r="K32" s="32" t="s">
        <v>25</v>
      </c>
    </row>
    <row r="33" spans="1:13" ht="12.75" customHeight="1" x14ac:dyDescent="0.2">
      <c r="B33" s="33" t="s">
        <v>40</v>
      </c>
      <c r="C33" s="34">
        <v>120</v>
      </c>
      <c r="D33" s="48"/>
      <c r="E33" s="49"/>
      <c r="F33" s="50"/>
      <c r="G33" s="50"/>
      <c r="H33" s="46"/>
      <c r="I33" s="47"/>
      <c r="J33" s="35">
        <f>H33*(1+I33)</f>
        <v>0</v>
      </c>
      <c r="K33" s="36">
        <f>H33*C33*4</f>
        <v>0</v>
      </c>
      <c r="M33" s="23"/>
    </row>
    <row r="34" spans="1:13" ht="12.75" customHeight="1" x14ac:dyDescent="0.2">
      <c r="B34" s="37" t="s">
        <v>41</v>
      </c>
      <c r="C34" s="34">
        <v>120</v>
      </c>
      <c r="D34" s="51"/>
      <c r="E34" s="49"/>
      <c r="F34" s="49"/>
      <c r="G34" s="49"/>
      <c r="H34" s="46"/>
      <c r="I34" s="47"/>
      <c r="J34" s="35">
        <f>H34*(1+I34)</f>
        <v>0</v>
      </c>
      <c r="K34" s="36">
        <f>H34*C34*4</f>
        <v>0</v>
      </c>
    </row>
    <row r="35" spans="1:13" ht="12.75" customHeight="1" x14ac:dyDescent="0.2">
      <c r="B35" s="37" t="s">
        <v>43</v>
      </c>
      <c r="C35" s="34">
        <v>290</v>
      </c>
      <c r="D35" s="51"/>
      <c r="E35" s="49"/>
      <c r="F35" s="49"/>
      <c r="G35" s="49"/>
      <c r="H35" s="46"/>
      <c r="I35" s="47"/>
      <c r="J35" s="35">
        <f>H35*(1+I35)</f>
        <v>0</v>
      </c>
      <c r="K35" s="36">
        <f>H35*C35*4</f>
        <v>0</v>
      </c>
    </row>
    <row r="36" spans="1:13" ht="12.75" customHeight="1" x14ac:dyDescent="0.2">
      <c r="B36" s="53"/>
      <c r="C36" s="54"/>
      <c r="D36" s="53"/>
      <c r="E36" s="54"/>
      <c r="F36" s="54"/>
      <c r="G36" s="54"/>
      <c r="H36" s="57"/>
      <c r="I36" s="58"/>
      <c r="J36" s="55"/>
      <c r="K36" s="56"/>
    </row>
    <row r="37" spans="1:13" s="5" customFormat="1" ht="15.75" customHeight="1" x14ac:dyDescent="0.25">
      <c r="B37" s="44" t="s">
        <v>39</v>
      </c>
      <c r="C37" s="39"/>
      <c r="D37" s="42"/>
      <c r="E37" s="42"/>
      <c r="F37" s="42"/>
      <c r="G37" s="42"/>
      <c r="H37" s="42"/>
      <c r="I37" s="42"/>
      <c r="J37" s="42"/>
      <c r="K37" s="28"/>
    </row>
    <row r="38" spans="1:13" ht="35.1" customHeight="1" x14ac:dyDescent="0.2">
      <c r="A38" s="2"/>
      <c r="B38" s="31" t="s">
        <v>15</v>
      </c>
      <c r="C38" s="32" t="s">
        <v>14</v>
      </c>
      <c r="D38" s="31" t="s">
        <v>18</v>
      </c>
      <c r="E38" s="31" t="s">
        <v>19</v>
      </c>
      <c r="F38" s="31" t="s">
        <v>20</v>
      </c>
      <c r="G38" s="31" t="s">
        <v>55</v>
      </c>
      <c r="H38" s="32" t="s">
        <v>22</v>
      </c>
      <c r="I38" s="32" t="s">
        <v>23</v>
      </c>
      <c r="J38" s="32" t="s">
        <v>24</v>
      </c>
      <c r="K38" s="32" t="s">
        <v>25</v>
      </c>
    </row>
    <row r="39" spans="1:13" ht="12.75" customHeight="1" x14ac:dyDescent="0.2">
      <c r="B39" s="33" t="s">
        <v>40</v>
      </c>
      <c r="C39" s="34">
        <v>120</v>
      </c>
      <c r="D39" s="48"/>
      <c r="E39" s="49"/>
      <c r="F39" s="50"/>
      <c r="G39" s="50"/>
      <c r="H39" s="46"/>
      <c r="I39" s="47"/>
      <c r="J39" s="35">
        <f>H39*(1+I39)</f>
        <v>0</v>
      </c>
      <c r="K39" s="36">
        <f>H39*C39*4</f>
        <v>0</v>
      </c>
      <c r="M39" s="23"/>
    </row>
    <row r="40" spans="1:13" ht="12.75" customHeight="1" x14ac:dyDescent="0.2">
      <c r="B40" s="37" t="s">
        <v>41</v>
      </c>
      <c r="C40" s="34">
        <v>120</v>
      </c>
      <c r="D40" s="51"/>
      <c r="E40" s="49"/>
      <c r="F40" s="49"/>
      <c r="G40" s="49"/>
      <c r="H40" s="46"/>
      <c r="I40" s="47"/>
      <c r="J40" s="35">
        <f>H40*(1+I40)</f>
        <v>0</v>
      </c>
      <c r="K40" s="36">
        <f>H40*C40*4</f>
        <v>0</v>
      </c>
    </row>
    <row r="41" spans="1:13" ht="12.75" customHeight="1" x14ac:dyDescent="0.2">
      <c r="B41" s="37" t="s">
        <v>43</v>
      </c>
      <c r="C41" s="34">
        <v>290</v>
      </c>
      <c r="D41" s="51"/>
      <c r="E41" s="49"/>
      <c r="F41" s="49"/>
      <c r="G41" s="49"/>
      <c r="H41" s="46"/>
      <c r="I41" s="47"/>
      <c r="J41" s="35">
        <f>H41*(1+I41)</f>
        <v>0</v>
      </c>
      <c r="K41" s="36">
        <f>H41*C41*4</f>
        <v>0</v>
      </c>
    </row>
    <row r="42" spans="1:13" ht="12.75" customHeight="1" x14ac:dyDescent="0.2">
      <c r="B42" s="43"/>
      <c r="C42" s="39"/>
      <c r="D42" s="40"/>
      <c r="E42" s="40"/>
      <c r="F42" s="40"/>
      <c r="G42" s="40"/>
      <c r="H42" s="40"/>
      <c r="I42" s="40"/>
      <c r="J42" s="40"/>
      <c r="K42" s="41"/>
      <c r="M42" s="25"/>
    </row>
    <row r="43" spans="1:13" s="2" customFormat="1" ht="15.75" customHeight="1" x14ac:dyDescent="0.25">
      <c r="A43" s="11"/>
      <c r="B43" s="63" t="s">
        <v>54</v>
      </c>
      <c r="C43" s="63"/>
      <c r="D43" s="63"/>
      <c r="E43" s="63"/>
      <c r="F43" s="63"/>
      <c r="G43" s="63"/>
      <c r="H43" s="63"/>
      <c r="I43" s="63"/>
      <c r="J43" s="63"/>
      <c r="K43" s="52">
        <f>SUM(K7:K9)+SUM(K13:K15)+SUM(K19:K22)+SUM(K26:K29)+SUM(K33:K35)+SUM(K39:K41)</f>
        <v>0</v>
      </c>
      <c r="L43" s="22"/>
      <c r="M43" s="24"/>
    </row>
    <row r="46" spans="1:13" ht="12.75" customHeight="1" x14ac:dyDescent="0.2">
      <c r="H46" s="12" t="s">
        <v>11</v>
      </c>
    </row>
  </sheetData>
  <mergeCells count="3">
    <mergeCell ref="B1:K1"/>
    <mergeCell ref="B3:K3"/>
    <mergeCell ref="B43:J43"/>
  </mergeCells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="85" zoomScaleNormal="85" workbookViewId="0">
      <selection activeCell="G14" sqref="G14"/>
    </sheetView>
  </sheetViews>
  <sheetFormatPr defaultRowHeight="12.75" customHeight="1" x14ac:dyDescent="0.2"/>
  <cols>
    <col min="1" max="1" width="3.28515625" style="11" customWidth="1"/>
    <col min="2" max="2" width="42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20.5703125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6"/>
      <c r="B1" s="62" t="s">
        <v>45</v>
      </c>
      <c r="C1" s="62"/>
      <c r="D1" s="62"/>
      <c r="E1" s="62"/>
      <c r="F1" s="62"/>
      <c r="G1" s="62"/>
      <c r="H1" s="62"/>
      <c r="I1" s="62"/>
      <c r="J1" s="62"/>
      <c r="K1" s="62"/>
    </row>
    <row r="2" spans="1:19" ht="12.75" customHeight="1" x14ac:dyDescent="0.2">
      <c r="B2" s="38"/>
      <c r="C2" s="39"/>
      <c r="D2" s="40"/>
      <c r="E2" s="40"/>
      <c r="F2" s="40"/>
      <c r="G2" s="40"/>
      <c r="H2" s="40"/>
      <c r="I2" s="40"/>
      <c r="J2" s="40"/>
      <c r="K2" s="41"/>
    </row>
    <row r="3" spans="1:19" ht="32.25" customHeight="1" x14ac:dyDescent="0.25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45"/>
      <c r="M3" s="45"/>
      <c r="N3" s="45"/>
      <c r="O3" s="45"/>
      <c r="P3" s="45"/>
      <c r="Q3" s="45"/>
      <c r="R3" s="45"/>
      <c r="S3" s="45"/>
    </row>
    <row r="4" spans="1:19" ht="12.75" customHeight="1" x14ac:dyDescent="0.2">
      <c r="B4" s="38"/>
      <c r="C4" s="39"/>
      <c r="D4" s="40"/>
      <c r="E4" s="40"/>
      <c r="F4" s="40"/>
      <c r="G4" s="40"/>
      <c r="H4" s="40"/>
      <c r="I4" s="40"/>
      <c r="J4" s="40"/>
      <c r="K4" s="41"/>
    </row>
    <row r="5" spans="1:19" s="2" customFormat="1" ht="15.75" customHeight="1" x14ac:dyDescent="0.25">
      <c r="B5" s="44" t="s">
        <v>46</v>
      </c>
      <c r="C5" s="28"/>
      <c r="D5" s="27"/>
      <c r="E5" s="27"/>
      <c r="F5" s="27"/>
      <c r="G5" s="27"/>
      <c r="H5" s="29"/>
      <c r="I5" s="30"/>
      <c r="J5" s="27"/>
      <c r="K5" s="28"/>
    </row>
    <row r="6" spans="1:19" ht="35.1" customHeight="1" x14ac:dyDescent="0.2">
      <c r="B6" s="31" t="s">
        <v>15</v>
      </c>
      <c r="C6" s="32" t="s">
        <v>14</v>
      </c>
      <c r="D6" s="31" t="s">
        <v>18</v>
      </c>
      <c r="E6" s="31" t="s">
        <v>19</v>
      </c>
      <c r="F6" s="31" t="s">
        <v>20</v>
      </c>
      <c r="G6" s="31" t="s">
        <v>55</v>
      </c>
      <c r="H6" s="32" t="s">
        <v>22</v>
      </c>
      <c r="I6" s="32" t="s">
        <v>23</v>
      </c>
      <c r="J6" s="32" t="s">
        <v>24</v>
      </c>
      <c r="K6" s="32" t="s">
        <v>25</v>
      </c>
    </row>
    <row r="7" spans="1:19" ht="12.75" customHeight="1" x14ac:dyDescent="0.2">
      <c r="B7" s="37" t="s">
        <v>49</v>
      </c>
      <c r="C7" s="34">
        <v>15</v>
      </c>
      <c r="D7" s="48"/>
      <c r="E7" s="49"/>
      <c r="F7" s="50"/>
      <c r="G7" s="50"/>
      <c r="H7" s="46"/>
      <c r="I7" s="47"/>
      <c r="J7" s="35">
        <f>H7*(1+I7)</f>
        <v>0</v>
      </c>
      <c r="K7" s="36">
        <f>H7*C7*4</f>
        <v>0</v>
      </c>
    </row>
    <row r="8" spans="1:19" ht="12.75" customHeight="1" x14ac:dyDescent="0.2">
      <c r="B8" s="38"/>
      <c r="C8" s="39"/>
      <c r="D8" s="40"/>
      <c r="E8" s="40"/>
      <c r="F8" s="40"/>
      <c r="G8" s="40"/>
      <c r="H8" s="40"/>
      <c r="I8" s="40"/>
      <c r="J8" s="40"/>
      <c r="K8" s="41"/>
    </row>
    <row r="9" spans="1:19" s="5" customFormat="1" ht="15.75" customHeight="1" x14ac:dyDescent="0.25">
      <c r="B9" s="44" t="s">
        <v>47</v>
      </c>
      <c r="C9" s="39"/>
      <c r="D9" s="42"/>
      <c r="E9" s="42"/>
      <c r="F9" s="42"/>
      <c r="G9" s="42"/>
      <c r="H9" s="42"/>
      <c r="I9" s="42"/>
      <c r="J9" s="42"/>
      <c r="K9" s="28"/>
    </row>
    <row r="10" spans="1:19" ht="35.1" customHeight="1" x14ac:dyDescent="0.2">
      <c r="A10" s="21"/>
      <c r="B10" s="31" t="s">
        <v>15</v>
      </c>
      <c r="C10" s="32" t="s">
        <v>14</v>
      </c>
      <c r="D10" s="31" t="s">
        <v>18</v>
      </c>
      <c r="E10" s="31" t="s">
        <v>19</v>
      </c>
      <c r="F10" s="31" t="s">
        <v>20</v>
      </c>
      <c r="G10" s="31" t="s">
        <v>55</v>
      </c>
      <c r="H10" s="32" t="s">
        <v>22</v>
      </c>
      <c r="I10" s="32" t="s">
        <v>23</v>
      </c>
      <c r="J10" s="32" t="s">
        <v>24</v>
      </c>
      <c r="K10" s="32" t="s">
        <v>25</v>
      </c>
    </row>
    <row r="11" spans="1:19" ht="12.75" customHeight="1" x14ac:dyDescent="0.2">
      <c r="B11" s="37" t="s">
        <v>49</v>
      </c>
      <c r="C11" s="34">
        <v>60</v>
      </c>
      <c r="D11" s="48"/>
      <c r="E11" s="49"/>
      <c r="F11" s="50"/>
      <c r="G11" s="50"/>
      <c r="H11" s="46"/>
      <c r="I11" s="47"/>
      <c r="J11" s="35">
        <f>H11*(1+I11)</f>
        <v>0</v>
      </c>
      <c r="K11" s="36">
        <f>H11*C11*4</f>
        <v>0</v>
      </c>
    </row>
    <row r="12" spans="1:19" ht="12.75" customHeight="1" x14ac:dyDescent="0.2">
      <c r="B12" s="53"/>
      <c r="C12" s="54"/>
      <c r="D12" s="59"/>
      <c r="E12" s="54"/>
      <c r="F12" s="60"/>
      <c r="G12" s="60"/>
      <c r="H12" s="57"/>
      <c r="I12" s="58"/>
      <c r="J12" s="55"/>
      <c r="K12" s="56"/>
    </row>
    <row r="13" spans="1:19" s="5" customFormat="1" ht="15.75" customHeight="1" x14ac:dyDescent="0.25">
      <c r="B13" s="44" t="s">
        <v>48</v>
      </c>
      <c r="C13" s="39"/>
      <c r="D13" s="42"/>
      <c r="E13" s="42"/>
      <c r="F13" s="42"/>
      <c r="G13" s="42"/>
      <c r="H13" s="42"/>
      <c r="I13" s="42"/>
      <c r="J13" s="42"/>
      <c r="K13" s="28"/>
    </row>
    <row r="14" spans="1:19" ht="35.1" customHeight="1" x14ac:dyDescent="0.2">
      <c r="A14" s="21"/>
      <c r="B14" s="31" t="s">
        <v>15</v>
      </c>
      <c r="C14" s="32" t="s">
        <v>14</v>
      </c>
      <c r="D14" s="31" t="s">
        <v>18</v>
      </c>
      <c r="E14" s="31" t="s">
        <v>19</v>
      </c>
      <c r="F14" s="31" t="s">
        <v>20</v>
      </c>
      <c r="G14" s="31" t="s">
        <v>55</v>
      </c>
      <c r="H14" s="32" t="s">
        <v>22</v>
      </c>
      <c r="I14" s="32" t="s">
        <v>23</v>
      </c>
      <c r="J14" s="32" t="s">
        <v>24</v>
      </c>
      <c r="K14" s="32" t="s">
        <v>25</v>
      </c>
    </row>
    <row r="15" spans="1:19" ht="12.75" customHeight="1" x14ac:dyDescent="0.2">
      <c r="B15" s="37" t="s">
        <v>49</v>
      </c>
      <c r="C15" s="34">
        <v>20</v>
      </c>
      <c r="D15" s="48"/>
      <c r="E15" s="49"/>
      <c r="F15" s="50"/>
      <c r="G15" s="50"/>
      <c r="H15" s="46"/>
      <c r="I15" s="47"/>
      <c r="J15" s="35">
        <f>H15*(1+I15)</f>
        <v>0</v>
      </c>
      <c r="K15" s="36">
        <f>H15*C15*4</f>
        <v>0</v>
      </c>
    </row>
    <row r="16" spans="1:19" ht="12.75" customHeight="1" x14ac:dyDescent="0.2">
      <c r="B16" s="38"/>
      <c r="C16" s="39"/>
      <c r="D16" s="40"/>
      <c r="E16" s="40"/>
      <c r="F16" s="40"/>
      <c r="G16" s="40"/>
      <c r="H16" s="40"/>
      <c r="I16" s="40"/>
      <c r="J16" s="40"/>
      <c r="K16" s="41"/>
    </row>
    <row r="17" spans="1:13" s="2" customFormat="1" ht="15.75" customHeight="1" x14ac:dyDescent="0.25">
      <c r="A17" s="11"/>
      <c r="B17" s="63" t="s">
        <v>54</v>
      </c>
      <c r="C17" s="63"/>
      <c r="D17" s="63"/>
      <c r="E17" s="63"/>
      <c r="F17" s="63"/>
      <c r="G17" s="63"/>
      <c r="H17" s="63"/>
      <c r="I17" s="63"/>
      <c r="J17" s="63"/>
      <c r="K17" s="52">
        <f>K7+K11+K15</f>
        <v>0</v>
      </c>
      <c r="L17" s="22"/>
      <c r="M17" s="24"/>
    </row>
    <row r="18" spans="1:13" ht="12.75" customHeight="1" x14ac:dyDescent="0.2">
      <c r="E18" s="20"/>
    </row>
    <row r="19" spans="1:13" ht="12.75" customHeight="1" x14ac:dyDescent="0.2">
      <c r="E19" s="20"/>
    </row>
    <row r="20" spans="1:13" ht="12.75" customHeight="1" x14ac:dyDescent="0.2">
      <c r="E20" s="20"/>
    </row>
    <row r="26" spans="1:13" ht="12.75" customHeight="1" x14ac:dyDescent="0.2">
      <c r="H26" s="12" t="s">
        <v>11</v>
      </c>
    </row>
  </sheetData>
  <mergeCells count="3">
    <mergeCell ref="B1:K1"/>
    <mergeCell ref="B3:K3"/>
    <mergeCell ref="B17:J17"/>
  </mergeCells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85" zoomScaleNormal="85" workbookViewId="0"/>
  </sheetViews>
  <sheetFormatPr defaultRowHeight="12.75" customHeight="1" x14ac:dyDescent="0.2"/>
  <cols>
    <col min="1" max="1" width="3.28515625" style="11" customWidth="1"/>
    <col min="2" max="2" width="42" style="12" customWidth="1"/>
    <col min="3" max="3" width="26.140625" style="3" customWidth="1"/>
    <col min="4" max="4" width="26" style="19" customWidth="1"/>
    <col min="5" max="5" width="19.42578125" style="19" bestFit="1" customWidth="1"/>
    <col min="6" max="7" width="19" style="12" customWidth="1"/>
    <col min="8" max="8" width="15.7109375" style="12" customWidth="1"/>
    <col min="9" max="9" width="11.28515625" style="12" customWidth="1"/>
    <col min="10" max="10" width="21" customWidth="1"/>
    <col min="11" max="11" width="29.140625" style="18" customWidth="1"/>
    <col min="12" max="13" width="18.140625" style="12" bestFit="1" customWidth="1"/>
    <col min="14" max="16384" width="9.140625" style="12"/>
  </cols>
  <sheetData>
    <row r="1" spans="1:19" s="5" customFormat="1" ht="18" x14ac:dyDescent="0.25">
      <c r="A1" s="26"/>
      <c r="B1" s="62" t="s">
        <v>50</v>
      </c>
      <c r="C1" s="62"/>
      <c r="D1" s="62"/>
      <c r="E1" s="62"/>
      <c r="F1" s="62"/>
      <c r="G1" s="62"/>
      <c r="H1" s="62"/>
      <c r="I1" s="62"/>
      <c r="J1" s="62"/>
      <c r="K1" s="62"/>
    </row>
    <row r="2" spans="1:19" ht="12.75" customHeight="1" x14ac:dyDescent="0.2">
      <c r="B2" s="38"/>
      <c r="C2" s="39"/>
      <c r="D2" s="40"/>
      <c r="E2" s="40"/>
      <c r="F2" s="40"/>
      <c r="G2" s="40"/>
      <c r="H2" s="40"/>
      <c r="I2" s="40"/>
      <c r="J2" s="40"/>
      <c r="K2" s="41"/>
    </row>
    <row r="3" spans="1:19" ht="32.25" customHeight="1" x14ac:dyDescent="0.25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45"/>
      <c r="M3" s="45"/>
      <c r="N3" s="45"/>
      <c r="O3" s="45"/>
      <c r="P3" s="45"/>
      <c r="Q3" s="45"/>
      <c r="R3" s="45"/>
      <c r="S3" s="45"/>
    </row>
    <row r="4" spans="1:19" ht="12.75" customHeight="1" x14ac:dyDescent="0.2">
      <c r="B4" s="38"/>
      <c r="C4" s="39"/>
      <c r="D4" s="40"/>
      <c r="E4" s="40"/>
      <c r="F4" s="40"/>
      <c r="G4" s="40"/>
      <c r="H4" s="40"/>
      <c r="I4" s="40"/>
      <c r="J4" s="40"/>
      <c r="K4" s="41"/>
    </row>
    <row r="5" spans="1:19" s="2" customFormat="1" ht="15.75" customHeight="1" x14ac:dyDescent="0.25">
      <c r="B5" s="44" t="s">
        <v>51</v>
      </c>
      <c r="C5" s="28"/>
      <c r="D5" s="27"/>
      <c r="E5" s="27"/>
      <c r="F5" s="27"/>
      <c r="G5" s="27"/>
      <c r="H5" s="29"/>
      <c r="I5" s="30"/>
      <c r="J5" s="27"/>
      <c r="K5" s="28"/>
    </row>
    <row r="6" spans="1:19" ht="35.1" customHeight="1" x14ac:dyDescent="0.2">
      <c r="B6" s="31" t="s">
        <v>15</v>
      </c>
      <c r="C6" s="32" t="s">
        <v>14</v>
      </c>
      <c r="D6" s="31" t="s">
        <v>18</v>
      </c>
      <c r="E6" s="31" t="s">
        <v>19</v>
      </c>
      <c r="F6" s="31" t="s">
        <v>20</v>
      </c>
      <c r="G6" s="31" t="s">
        <v>55</v>
      </c>
      <c r="H6" s="32" t="s">
        <v>22</v>
      </c>
      <c r="I6" s="32" t="s">
        <v>23</v>
      </c>
      <c r="J6" s="32" t="s">
        <v>24</v>
      </c>
      <c r="K6" s="32" t="s">
        <v>25</v>
      </c>
    </row>
    <row r="7" spans="1:19" ht="12.75" customHeight="1" x14ac:dyDescent="0.2">
      <c r="B7" s="37" t="s">
        <v>49</v>
      </c>
      <c r="C7" s="34">
        <v>10</v>
      </c>
      <c r="D7" s="48"/>
      <c r="E7" s="49"/>
      <c r="F7" s="50"/>
      <c r="G7" s="50"/>
      <c r="H7" s="46"/>
      <c r="I7" s="47"/>
      <c r="J7" s="35">
        <f>H7*(1+I7)</f>
        <v>0</v>
      </c>
      <c r="K7" s="36">
        <f>H7*C7*4</f>
        <v>0</v>
      </c>
    </row>
    <row r="8" spans="1:19" ht="12.75" customHeight="1" x14ac:dyDescent="0.2">
      <c r="B8" s="38"/>
      <c r="C8" s="39"/>
      <c r="D8" s="40"/>
      <c r="E8" s="40"/>
      <c r="F8" s="40"/>
      <c r="G8" s="40"/>
      <c r="H8" s="40"/>
      <c r="I8" s="40"/>
      <c r="J8" s="40"/>
      <c r="K8" s="41"/>
    </row>
    <row r="9" spans="1:19" s="5" customFormat="1" ht="15.75" customHeight="1" x14ac:dyDescent="0.25">
      <c r="B9" s="44" t="s">
        <v>52</v>
      </c>
      <c r="C9" s="39"/>
      <c r="D9" s="42"/>
      <c r="E9" s="42"/>
      <c r="F9" s="42"/>
      <c r="G9" s="42"/>
      <c r="H9" s="42"/>
      <c r="I9" s="42"/>
      <c r="J9" s="42"/>
      <c r="K9" s="28"/>
    </row>
    <row r="10" spans="1:19" ht="35.1" customHeight="1" x14ac:dyDescent="0.2">
      <c r="A10" s="21"/>
      <c r="B10" s="31" t="s">
        <v>15</v>
      </c>
      <c r="C10" s="32" t="s">
        <v>14</v>
      </c>
      <c r="D10" s="31" t="s">
        <v>18</v>
      </c>
      <c r="E10" s="31" t="s">
        <v>19</v>
      </c>
      <c r="F10" s="31" t="s">
        <v>20</v>
      </c>
      <c r="G10" s="31" t="s">
        <v>55</v>
      </c>
      <c r="H10" s="32" t="s">
        <v>22</v>
      </c>
      <c r="I10" s="32" t="s">
        <v>23</v>
      </c>
      <c r="J10" s="32" t="s">
        <v>24</v>
      </c>
      <c r="K10" s="32" t="s">
        <v>25</v>
      </c>
    </row>
    <row r="11" spans="1:19" ht="12.75" customHeight="1" x14ac:dyDescent="0.2">
      <c r="B11" s="37" t="s">
        <v>49</v>
      </c>
      <c r="C11" s="34">
        <v>5</v>
      </c>
      <c r="D11" s="48"/>
      <c r="E11" s="49"/>
      <c r="F11" s="50"/>
      <c r="G11" s="50"/>
      <c r="H11" s="46"/>
      <c r="I11" s="47"/>
      <c r="J11" s="35">
        <f>H11*(1+I11)</f>
        <v>0</v>
      </c>
      <c r="K11" s="36">
        <f>H11*C11*4</f>
        <v>0</v>
      </c>
    </row>
    <row r="12" spans="1:19" ht="12.75" customHeight="1" x14ac:dyDescent="0.2">
      <c r="B12" s="38"/>
      <c r="C12" s="39"/>
      <c r="D12" s="40"/>
      <c r="E12" s="40"/>
      <c r="F12" s="40"/>
      <c r="G12" s="40"/>
      <c r="H12" s="40"/>
      <c r="I12" s="40"/>
      <c r="J12" s="40"/>
      <c r="K12" s="41"/>
    </row>
    <row r="13" spans="1:19" s="2" customFormat="1" ht="15.75" customHeight="1" x14ac:dyDescent="0.25">
      <c r="A13" s="11"/>
      <c r="B13" s="63" t="s">
        <v>54</v>
      </c>
      <c r="C13" s="63"/>
      <c r="D13" s="63"/>
      <c r="E13" s="63"/>
      <c r="F13" s="63"/>
      <c r="G13" s="63"/>
      <c r="H13" s="63"/>
      <c r="I13" s="63"/>
      <c r="J13" s="63"/>
      <c r="K13" s="52">
        <f>K7+K11</f>
        <v>0</v>
      </c>
      <c r="L13" s="22"/>
      <c r="M13" s="24"/>
    </row>
    <row r="14" spans="1:19" ht="12.75" customHeight="1" x14ac:dyDescent="0.2">
      <c r="E14" s="20"/>
    </row>
    <row r="15" spans="1:19" ht="12.75" customHeight="1" x14ac:dyDescent="0.2">
      <c r="E15" s="20"/>
    </row>
    <row r="16" spans="1:19" ht="12.75" customHeight="1" x14ac:dyDescent="0.2">
      <c r="E16" s="20"/>
    </row>
    <row r="22" spans="8:8" ht="12.75" customHeight="1" x14ac:dyDescent="0.2">
      <c r="H22" s="12" t="s">
        <v>11</v>
      </c>
    </row>
  </sheetData>
  <mergeCells count="3">
    <mergeCell ref="B1:K1"/>
    <mergeCell ref="B3:K3"/>
    <mergeCell ref="B13:J13"/>
  </mergeCells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A23733FDDE5340B6192F25221963B3" ma:contentTypeVersion="3" ma:contentTypeDescription="Vytvoří nový dokument" ma:contentTypeScope="" ma:versionID="1011b64f43be515c72c359d1146be2a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2DWAXVAW3MHF-880063590-14</_dlc_DocId>
    <_dlc_DocIdUrl xmlns="a7e37686-00e6-405d-9032-d05dd3ba55a9">
      <Url>https://vis.fnbrno.cz/c012/WebVZVZ/_layouts/15/DocIdRedir.aspx?ID=2DWAXVAW3MHF-880063590-14</Url>
      <Description>2DWAXVAW3MHF-880063590-14</Description>
    </_dlc_DocIdUrl>
  </documentManagement>
</p:properties>
</file>

<file path=customXml/itemProps1.xml><?xml version="1.0" encoding="utf-8"?>
<ds:datastoreItem xmlns:ds="http://schemas.openxmlformats.org/officeDocument/2006/customXml" ds:itemID="{1EF410F7-D831-4F5D-A656-05B14603F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660B7-A529-480F-9778-2B05757159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B5DE3EE-1834-44C8-A160-845B7934E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B7637B-ED6A-46D7-9532-AEC894010C19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a7e37686-00e6-405d-9032-d05dd3ba55a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Souhrn</vt:lpstr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Fakultní nemocnice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Zemanek.Pavel@fnbrno.cz</dc:creator>
  <cp:lastModifiedBy>Kotzian Robert</cp:lastModifiedBy>
  <cp:lastPrinted>2019-12-17T14:05:04Z</cp:lastPrinted>
  <dcterms:created xsi:type="dcterms:W3CDTF">2005-05-11T12:40:34Z</dcterms:created>
  <dcterms:modified xsi:type="dcterms:W3CDTF">2019-12-17T14:05:32Z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0x01010039A23733FDDE5340B6192F25221963B3</vt:lpwstr>
  </property>
  <property fmtid="{D5CDD505-2E9C-101B-9397-08002B2CF9AE}" pid="3" name="_dlc_DocIdItemGuid">
    <vt:lpwstr>1cf3b0e4-39f0-43b7-8261-d54e0d332a1e</vt:lpwstr>
  </property>
</Properties>
</file>