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OPVP\OPV\Kaldova\14.7 Veřejné zakázky\Zadávací řízení\Otevřené řízení\Nadlimitní\2020\Izolátory pro ředění cytotoxických léčiv\Zadávací dokumentace\EZAK\"/>
    </mc:Choice>
  </mc:AlternateContent>
  <bookViews>
    <workbookView xWindow="0" yWindow="0" windowWidth="28800" windowHeight="14100"/>
  </bookViews>
  <sheets>
    <sheet name="Tabulka pro výpočet ceny" sheetId="1" r:id="rId1"/>
    <sheet name="Pomocná data" sheetId="2" state="hidden" r:id="rId2"/>
  </sheets>
  <calcPr calcId="162913"/>
</workbook>
</file>

<file path=xl/calcChain.xml><?xml version="1.0" encoding="utf-8"?>
<calcChain xmlns="http://schemas.openxmlformats.org/spreadsheetml/2006/main">
  <c r="M36" i="1" l="1"/>
  <c r="L36" i="1"/>
  <c r="K36" i="1"/>
  <c r="M34" i="1"/>
  <c r="L34" i="1"/>
  <c r="K34" i="1"/>
  <c r="I43" i="1"/>
  <c r="G43" i="1" s="1"/>
  <c r="I44" i="1"/>
  <c r="G44" i="1" s="1"/>
  <c r="I45" i="1"/>
  <c r="G45" i="1" s="1"/>
  <c r="I46" i="1"/>
  <c r="G46" i="1" s="1"/>
  <c r="I47" i="1"/>
  <c r="G47" i="1" s="1"/>
  <c r="I48" i="1"/>
  <c r="G48" i="1" s="1"/>
  <c r="K38" i="1" l="1"/>
  <c r="L38" i="1"/>
  <c r="M38" i="1"/>
  <c r="M30" i="1"/>
  <c r="M29" i="1"/>
  <c r="M24" i="1"/>
  <c r="M25" i="1"/>
  <c r="M23" i="1"/>
  <c r="M16" i="1"/>
  <c r="M17" i="1"/>
  <c r="M18" i="1"/>
  <c r="M19" i="1"/>
  <c r="M20" i="1"/>
  <c r="M21" i="1"/>
  <c r="M15" i="1"/>
  <c r="M10" i="1"/>
  <c r="M8" i="1"/>
  <c r="M6" i="1"/>
  <c r="M4" i="1"/>
  <c r="L30" i="1" l="1"/>
  <c r="K30" i="1"/>
  <c r="L21" i="1" l="1"/>
  <c r="K21" i="1"/>
  <c r="K23" i="1" l="1"/>
  <c r="L24" i="1"/>
  <c r="L25" i="1"/>
  <c r="K24" i="1"/>
  <c r="K25" i="1"/>
  <c r="L23" i="1"/>
  <c r="L15" i="1"/>
  <c r="K15" i="1"/>
  <c r="L29" i="1" l="1"/>
  <c r="K29" i="1"/>
  <c r="K31" i="1" s="1"/>
  <c r="K40" i="1" s="1"/>
  <c r="L16" i="1"/>
  <c r="L17" i="1"/>
  <c r="L18" i="1"/>
  <c r="L19" i="1"/>
  <c r="L20" i="1"/>
  <c r="K16" i="1"/>
  <c r="K17" i="1"/>
  <c r="K18" i="1"/>
  <c r="K19" i="1"/>
  <c r="K20" i="1"/>
  <c r="L4" i="1"/>
  <c r="K4" i="1"/>
  <c r="L6" i="1"/>
  <c r="L8" i="1"/>
  <c r="L10" i="1"/>
  <c r="K6" i="1"/>
  <c r="K8" i="1"/>
  <c r="K10" i="1"/>
  <c r="L31" i="1" l="1"/>
  <c r="L40" i="1" s="1"/>
  <c r="L12" i="1"/>
  <c r="K12" i="1"/>
  <c r="L26" i="1"/>
  <c r="M26" i="1" l="1"/>
  <c r="M12" i="1"/>
  <c r="M31" i="1"/>
  <c r="M40" i="1" s="1"/>
  <c r="K26" i="1"/>
</calcChain>
</file>

<file path=xl/sharedStrings.xml><?xml version="1.0" encoding="utf-8"?>
<sst xmlns="http://schemas.openxmlformats.org/spreadsheetml/2006/main" count="99" uniqueCount="77">
  <si>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</si>
  <si>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</si>
  <si>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</si>
  <si>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</si>
  <si>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</si>
  <si>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</si>
  <si>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</si>
  <si>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</si>
  <si>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BTK/Preventivní prohlídka</t>
  </si>
  <si>
    <t>Elektrická revize</t>
  </si>
  <si>
    <t>Kalibrace</t>
  </si>
  <si>
    <t>Validace</t>
  </si>
  <si>
    <t>Ověření</t>
  </si>
  <si>
    <t>3.</t>
  </si>
  <si>
    <t>Název spotřebního materiálu</t>
  </si>
  <si>
    <t>Katalogové/objednací číslo spotřebního materiálu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</si>
  <si>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</si>
  <si>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</si>
  <si>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</si>
  <si>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</si>
  <si>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</si>
  <si>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</si>
  <si>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</si>
  <si>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</si>
  <si>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</si>
  <si>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</si>
  <si>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Kód VZP</t>
  </si>
  <si>
    <t>Cestovné není-li součástí servisních úkonů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</si>
  <si>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</si>
  <si>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</si>
  <si>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  <charset val="238"/>
      </rPr>
      <t>2)</t>
    </r>
  </si>
  <si>
    <r>
      <t xml:space="preserve">Dlouhodobý spotřební materiál
</t>
    </r>
    <r>
      <rPr>
        <sz val="10"/>
        <color theme="1"/>
        <rFont val="Arial"/>
        <family val="2"/>
        <charset val="238"/>
      </rPr>
      <t>(Celkový počet kusů za 10 let)</t>
    </r>
  </si>
  <si>
    <t>Specifický materiál, který se dle výrobce musí vyměnit
 v rámci BTK/PP</t>
  </si>
  <si>
    <t>Jiné výrobcem předepsané kontroly:</t>
  </si>
  <si>
    <t>Paušální částka</t>
  </si>
  <si>
    <t xml:space="preserve">Celkový počet kusů
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</si>
  <si>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</si>
  <si>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</si>
  <si>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</si>
  <si>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</si>
  <si>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  <charset val="238"/>
      </rPr>
      <t>Cena dopravy</t>
    </r>
    <r>
      <rPr>
        <sz val="10"/>
        <color theme="1"/>
        <rFont val="Arial"/>
        <family val="2"/>
        <charset val="238"/>
      </rPr>
      <t xml:space="preserve">
</t>
    </r>
  </si>
  <si>
    <r>
      <t>Cena jednotková/ks
bez DPH
[Kč]</t>
    </r>
    <r>
      <rPr>
        <vertAlign val="superscript"/>
        <sz val="11"/>
        <color theme="1"/>
        <rFont val="Arial"/>
        <family val="2"/>
        <charset val="238"/>
      </rPr>
      <t>3)</t>
    </r>
  </si>
  <si>
    <t>Celková cena dlouhodobého spotřebního materiálu</t>
  </si>
  <si>
    <r>
      <rPr>
        <b/>
        <sz val="10"/>
        <color theme="1"/>
        <rFont val="Arial"/>
        <family val="2"/>
        <charset val="238"/>
      </rPr>
      <t xml:space="preserve">Hodinová sazba servisu technika
</t>
    </r>
    <r>
      <rPr>
        <sz val="10"/>
        <color theme="1"/>
        <rFont val="Arial"/>
        <family val="2"/>
        <charset val="238"/>
      </rPr>
      <t>(účtováno po 1/4 hod.)</t>
    </r>
  </si>
  <si>
    <t>Ztrátová doba na cestě*</t>
  </si>
  <si>
    <t>Hodinová sazba
(účtováno bude po 0,25 hod.)</t>
  </si>
  <si>
    <t>Riziková třída ZP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</si>
  <si>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</si>
  <si>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  <charset val="238"/>
      </rPr>
      <t>1)</t>
    </r>
  </si>
  <si>
    <r>
      <rPr>
        <b/>
        <sz val="11"/>
        <color theme="1"/>
        <rFont val="Arial"/>
        <family val="2"/>
        <charset val="238"/>
      </rPr>
      <t xml:space="preserve">*Vysvětlivka: </t>
    </r>
    <r>
      <rPr>
        <b/>
        <sz val="10"/>
        <color theme="1"/>
        <rFont val="Arial"/>
        <family val="2"/>
        <charset val="238"/>
      </rPr>
      <t xml:space="preserve">
</t>
    </r>
    <r>
      <rPr>
        <b/>
        <sz val="9"/>
        <color theme="1"/>
        <rFont val="Arial"/>
        <family val="2"/>
        <charset val="238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</si>
  <si>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</si>
  <si>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</si>
  <si>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</si>
  <si>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</si>
  <si>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</si>
  <si>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</si>
  <si>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t xml:space="preserve">Servisní úkony
</t>
    </r>
    <r>
      <rPr>
        <sz val="9"/>
        <color theme="1"/>
        <rFont val="Arial"/>
        <family val="2"/>
        <charset val="238"/>
      </rPr>
      <t>Počet servisních úkonů uvádějte za předpokládanou dobu životnosti přístroje, tzn. 10 let. (Od životnosti odečtěte dobu záruky, po kterou budou úkony prováděny bez nároků na úplatu)</t>
    </r>
  </si>
  <si>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Cenu uvádějte do vzorového návrhu kupní smlouvy </t>
    </r>
  </si>
  <si>
    <r>
      <rPr>
        <vertAlign val="superscript"/>
        <sz val="11"/>
        <color theme="1"/>
        <rFont val="Arial"/>
        <family val="2"/>
        <charset val="238"/>
      </rPr>
      <t>3)</t>
    </r>
    <r>
      <rPr>
        <sz val="11"/>
        <color theme="1"/>
        <rFont val="Arial"/>
        <family val="2"/>
        <charset val="238"/>
      </rPr>
      <t>Jednotkovou cenu uvádějte do vzorového návrhu rámcové kupní smlouvy - dlouhodobý spotřební materiál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</si>
  <si>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</si>
  <si>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</si>
  <si>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</si>
  <si>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</si>
  <si>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</si>
  <si>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r>
      <rPr>
        <vertAlign val="superscript"/>
        <sz val="11"/>
        <color theme="1"/>
        <rFont val="Arial"/>
        <family val="2"/>
        <charset val="238"/>
      </rPr>
      <t>2)</t>
    </r>
    <r>
      <rPr>
        <sz val="11"/>
        <color theme="1"/>
        <rFont val="Arial"/>
        <family val="2"/>
        <charset val="238"/>
      </rPr>
      <t xml:space="preserve">Cenu uvádějte do návrhu servisní smlouvy </t>
    </r>
  </si>
  <si>
    <t>stativ</t>
  </si>
  <si>
    <t>laboratorní váhy</t>
  </si>
  <si>
    <t>HEPA filtry</t>
  </si>
  <si>
    <t>rukávce a manžety (sada)</t>
  </si>
  <si>
    <t>zabudovaný dotykový LCD monitor a čtečka čar. kódů a RFID čipů</t>
  </si>
  <si>
    <t>4.</t>
  </si>
  <si>
    <t>Služby</t>
  </si>
  <si>
    <t>demontáž stavajících přístrojů</t>
  </si>
  <si>
    <t>ekologická likvidace</t>
  </si>
  <si>
    <t>Celková cena na demontáž + ekologickou likvidaci</t>
  </si>
  <si>
    <t>Izolátor pro ředění cytotoxických léčiv včetně příslušenství</t>
  </si>
  <si>
    <t>VZVZ 11/2020  Izolátory pro ředění cytotoxických léčiv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</si>
</sst>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2F48C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1" fillId="0" borderId="0" xfId="0" applyFont="1" applyProtection="1"/>
    <xf numFmtId="0" fontId="1" fillId="0" borderId="0" xfId="0" applyFont="1"/>
    <xf numFmtId="0" fontId="1" fillId="0" borderId="0" xfId="0" applyFont="1" applyBorder="1" applyAlignment="1" applyProtection="1">
      <alignment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4" xfId="0" applyFont="1" applyBorder="1" applyProtection="1"/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vertical="center" wrapText="1"/>
    </xf>
    <xf numFmtId="4" fontId="1" fillId="5" borderId="21" xfId="0" applyNumberFormat="1" applyFont="1" applyFill="1" applyBorder="1" applyAlignment="1" applyProtection="1">
      <alignment horizontal="right" vertical="center" wrapText="1"/>
    </xf>
    <xf numFmtId="4" fontId="1" fillId="5" borderId="28" xfId="0" applyNumberFormat="1" applyFont="1" applyFill="1" applyBorder="1" applyAlignment="1" applyProtection="1">
      <alignment horizontal="right" vertical="center"/>
    </xf>
    <xf numFmtId="4" fontId="1" fillId="5" borderId="28" xfId="0" applyNumberFormat="1" applyFont="1" applyFill="1" applyBorder="1" applyAlignment="1" applyProtection="1">
      <alignment horizontal="right" vertical="center" wrapText="1"/>
    </xf>
    <xf numFmtId="4" fontId="1" fillId="4" borderId="10" xfId="0" applyNumberFormat="1" applyFont="1" applyFill="1" applyBorder="1" applyAlignment="1" applyProtection="1">
      <alignment horizontal="right" vertical="center" wrapText="1"/>
    </xf>
    <xf numFmtId="4" fontId="1" fillId="4" borderId="12" xfId="0" applyNumberFormat="1" applyFont="1" applyFill="1" applyBorder="1" applyAlignment="1" applyProtection="1">
      <alignment horizontal="right" vertical="center" wrapText="1"/>
    </xf>
    <xf numFmtId="4" fontId="1" fillId="4" borderId="18" xfId="0" applyNumberFormat="1" applyFont="1" applyFill="1" applyBorder="1" applyAlignment="1" applyProtection="1">
      <alignment horizontal="right" vertical="center" wrapText="1"/>
    </xf>
    <xf numFmtId="4" fontId="1" fillId="4" borderId="20" xfId="0" applyNumberFormat="1" applyFont="1" applyFill="1" applyBorder="1" applyAlignment="1" applyProtection="1">
      <alignment horizontal="right" vertical="center" wrapText="1"/>
    </xf>
    <xf numFmtId="4" fontId="1" fillId="4" borderId="10" xfId="0" applyNumberFormat="1" applyFont="1" applyFill="1" applyBorder="1" applyAlignment="1" applyProtection="1">
      <alignment horizontal="right" vertical="center"/>
    </xf>
    <xf numFmtId="4" fontId="1" fillId="4" borderId="12" xfId="0" applyNumberFormat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horizontal="right" vertical="center"/>
    </xf>
    <xf numFmtId="4" fontId="1" fillId="4" borderId="27" xfId="0" applyNumberFormat="1" applyFont="1" applyFill="1" applyBorder="1" applyAlignment="1" applyProtection="1">
      <alignment horizontal="right" vertical="center"/>
    </xf>
    <xf numFmtId="4" fontId="1" fillId="5" borderId="21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Alignment="1" applyProtection="1">
      <alignment horizontal="right" vertical="center"/>
    </xf>
    <xf numFmtId="4" fontId="1" fillId="0" borderId="0" xfId="0" applyNumberFormat="1" applyFont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1" fillId="6" borderId="6" xfId="0" applyNumberFormat="1" applyFont="1" applyFill="1" applyBorder="1" applyAlignment="1" applyProtection="1">
      <alignment horizontal="right"/>
    </xf>
    <xf numFmtId="0" fontId="5" fillId="7" borderId="9" xfId="0" applyFont="1" applyFill="1" applyBorder="1" applyAlignment="1" applyProtection="1">
      <alignment horizontal="center" vertical="center" wrapText="1"/>
      <protection locked="0"/>
    </xf>
    <xf numFmtId="4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7" xfId="0" applyFont="1" applyFill="1" applyBorder="1" applyAlignment="1" applyProtection="1">
      <alignment horizontal="center" vertical="center" wrapText="1"/>
      <protection locked="0"/>
    </xf>
    <xf numFmtId="4" fontId="5" fillId="7" borderId="18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24" xfId="0" applyFont="1" applyFill="1" applyBorder="1" applyAlignment="1" applyProtection="1">
      <alignment horizontal="center" vertical="center" wrapText="1"/>
      <protection locked="0"/>
    </xf>
    <xf numFmtId="4" fontId="5" fillId="7" borderId="25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0" xfId="0" applyFont="1" applyFill="1" applyBorder="1" applyAlignment="1" applyProtection="1">
      <alignment horizontal="center" vertical="center" wrapText="1"/>
      <protection locked="0"/>
    </xf>
    <xf numFmtId="4" fontId="7" fillId="7" borderId="33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47" xfId="0" applyFont="1" applyFill="1" applyBorder="1" applyAlignment="1" applyProtection="1">
      <alignment horizontal="center" vertical="center" wrapText="1"/>
      <protection locked="0"/>
    </xf>
    <xf numFmtId="4" fontId="1" fillId="4" borderId="47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 wrapText="1"/>
    </xf>
    <xf numFmtId="0" fontId="5" fillId="7" borderId="10" xfId="0" applyFont="1" applyFill="1" applyBorder="1" applyAlignment="1" applyProtection="1">
      <alignment horizontal="center" vertical="center"/>
      <protection locked="0"/>
    </xf>
    <xf numFmtId="4" fontId="1" fillId="5" borderId="34" xfId="0" applyNumberFormat="1" applyFont="1" applyFill="1" applyBorder="1" applyAlignment="1" applyProtection="1">
      <alignment horizontal="right" vertical="center" wrapText="1"/>
    </xf>
    <xf numFmtId="4" fontId="1" fillId="4" borderId="25" xfId="0" applyNumberFormat="1" applyFont="1" applyFill="1" applyBorder="1" applyAlignment="1" applyProtection="1">
      <alignment horizontal="right" vertical="center" wrapText="1"/>
    </xf>
    <xf numFmtId="4" fontId="1" fillId="4" borderId="27" xfId="0" applyNumberFormat="1" applyFont="1" applyFill="1" applyBorder="1" applyAlignment="1" applyProtection="1">
      <alignment horizontal="right" vertical="center" wrapText="1"/>
    </xf>
    <xf numFmtId="0" fontId="7" fillId="2" borderId="54" xfId="0" applyFont="1" applyFill="1" applyBorder="1" applyAlignment="1" applyProtection="1">
      <alignment horizontal="center" vertical="center" wrapText="1"/>
    </xf>
    <xf numFmtId="0" fontId="7" fillId="2" borderId="58" xfId="0" applyFont="1" applyFill="1" applyBorder="1" applyAlignment="1" applyProtection="1">
      <alignment horizontal="center" vertical="center" wrapText="1"/>
    </xf>
    <xf numFmtId="0" fontId="7" fillId="2" borderId="53" xfId="0" applyFont="1" applyFill="1" applyBorder="1" applyAlignment="1" applyProtection="1">
      <alignment horizontal="center" vertical="center" wrapText="1"/>
    </xf>
    <xf numFmtId="4" fontId="7" fillId="7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12" xfId="0" applyNumberFormat="1" applyFont="1" applyFill="1" applyBorder="1" applyAlignment="1" applyProtection="1">
      <alignment horizontal="right" vertical="center"/>
    </xf>
    <xf numFmtId="4" fontId="7" fillId="7" borderId="17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2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5" fillId="7" borderId="52" xfId="0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Protection="1"/>
    <xf numFmtId="1" fontId="5" fillId="7" borderId="11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19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53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50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27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12" xfId="0" applyNumberFormat="1" applyFont="1" applyFill="1" applyBorder="1" applyAlignment="1" applyProtection="1">
      <alignment horizontal="right" vertical="center"/>
      <protection locked="0"/>
    </xf>
    <xf numFmtId="1" fontId="7" fillId="7" borderId="10" xfId="0" applyNumberFormat="1" applyFont="1" applyFill="1" applyBorder="1" applyAlignment="1" applyProtection="1">
      <alignment horizontal="right" vertical="center" wrapText="1"/>
      <protection locked="0"/>
    </xf>
    <xf numFmtId="1" fontId="7" fillId="7" borderId="18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9" xfId="0" applyNumberFormat="1" applyFont="1" applyFill="1" applyBorder="1" applyAlignment="1" applyProtection="1">
      <alignment horizontal="right" vertical="center"/>
    </xf>
    <xf numFmtId="4" fontId="1" fillId="4" borderId="17" xfId="0" applyNumberFormat="1" applyFont="1" applyFill="1" applyBorder="1" applyAlignment="1" applyProtection="1">
      <alignment horizontal="right" vertical="center"/>
    </xf>
    <xf numFmtId="4" fontId="1" fillId="4" borderId="24" xfId="0" applyNumberFormat="1" applyFont="1" applyFill="1" applyBorder="1" applyAlignment="1" applyProtection="1">
      <alignment horizontal="right" vertical="center"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4" fontId="1" fillId="4" borderId="52" xfId="0" applyNumberFormat="1" applyFont="1" applyFill="1" applyBorder="1" applyAlignment="1" applyProtection="1">
      <alignment horizontal="right" vertical="center"/>
    </xf>
    <xf numFmtId="4" fontId="1" fillId="4" borderId="24" xfId="0" applyNumberFormat="1" applyFont="1" applyFill="1" applyBorder="1" applyAlignment="1" applyProtection="1">
      <alignment horizontal="right" vertical="center"/>
    </xf>
    <xf numFmtId="4" fontId="5" fillId="7" borderId="10" xfId="0" applyNumberFormat="1" applyFont="1" applyFill="1" applyBorder="1" applyAlignment="1" applyProtection="1">
      <alignment horizontal="right" vertical="center"/>
      <protection locked="0"/>
    </xf>
    <xf numFmtId="4" fontId="1" fillId="4" borderId="9" xfId="0" applyNumberFormat="1" applyFont="1" applyFill="1" applyBorder="1" applyAlignment="1" applyProtection="1">
      <alignment horizontal="right" vertical="center"/>
    </xf>
    <xf numFmtId="0" fontId="5" fillId="7" borderId="46" xfId="0" applyFont="1" applyFill="1" applyBorder="1" applyAlignment="1" applyProtection="1">
      <alignment horizontal="center" vertical="center" wrapText="1"/>
      <protection locked="0"/>
    </xf>
    <xf numFmtId="0" fontId="5" fillId="7" borderId="60" xfId="0" applyFont="1" applyFill="1" applyBorder="1" applyAlignment="1" applyProtection="1">
      <alignment horizontal="center" vertical="center" wrapText="1"/>
      <protection locked="0"/>
    </xf>
    <xf numFmtId="0" fontId="5" fillId="7" borderId="60" xfId="0" applyFont="1" applyFill="1" applyBorder="1" applyAlignment="1" applyProtection="1">
      <alignment horizontal="center" vertical="center"/>
      <protection locked="0"/>
    </xf>
    <xf numFmtId="0" fontId="1" fillId="3" borderId="60" xfId="0" applyFont="1" applyFill="1" applyBorder="1" applyAlignment="1" applyProtection="1">
      <alignment horizontal="center" vertical="center" wrapText="1"/>
    </xf>
    <xf numFmtId="4" fontId="5" fillId="7" borderId="60" xfId="0" applyNumberFormat="1" applyFont="1" applyFill="1" applyBorder="1" applyAlignment="1" applyProtection="1">
      <alignment horizontal="right" vertical="center"/>
      <protection locked="0"/>
    </xf>
    <xf numFmtId="1" fontId="5" fillId="7" borderId="59" xfId="0" applyNumberFormat="1" applyFont="1" applyFill="1" applyBorder="1" applyAlignment="1" applyProtection="1">
      <alignment horizontal="right" vertical="center"/>
      <protection locked="0"/>
    </xf>
    <xf numFmtId="0" fontId="1" fillId="2" borderId="30" xfId="0" applyFont="1" applyFill="1" applyBorder="1" applyAlignment="1" applyProtection="1">
      <alignment horizontal="center" vertical="center" wrapText="1"/>
    </xf>
    <xf numFmtId="4" fontId="1" fillId="6" borderId="18" xfId="0" applyNumberFormat="1" applyFont="1" applyFill="1" applyBorder="1" applyAlignment="1" applyProtection="1">
      <alignment horizontal="right" vertical="center"/>
    </xf>
    <xf numFmtId="4" fontId="4" fillId="4" borderId="12" xfId="0" applyNumberFormat="1" applyFont="1" applyFill="1" applyBorder="1" applyAlignment="1" applyProtection="1">
      <alignment horizontal="right" vertical="center" wrapText="1"/>
    </xf>
    <xf numFmtId="4" fontId="4" fillId="4" borderId="20" xfId="0" applyNumberFormat="1" applyFont="1" applyFill="1" applyBorder="1" applyAlignment="1" applyProtection="1">
      <alignment horizontal="right" vertical="center" wrapText="1"/>
    </xf>
    <xf numFmtId="49" fontId="4" fillId="3" borderId="36" xfId="0" applyNumberFormat="1" applyFont="1" applyFill="1" applyBorder="1" applyAlignment="1" applyProtection="1">
      <alignment horizontal="left" vertical="center"/>
    </xf>
    <xf numFmtId="49" fontId="4" fillId="3" borderId="44" xfId="0" applyNumberFormat="1" applyFont="1" applyFill="1" applyBorder="1" applyAlignment="1" applyProtection="1">
      <alignment horizontal="left" vertical="center"/>
    </xf>
    <xf numFmtId="49" fontId="4" fillId="3" borderId="41" xfId="0" applyNumberFormat="1" applyFont="1" applyFill="1" applyBorder="1" applyAlignment="1" applyProtection="1">
      <alignment horizontal="left" vertical="center"/>
    </xf>
    <xf numFmtId="49" fontId="4" fillId="3" borderId="43" xfId="0" applyNumberFormat="1" applyFont="1" applyFill="1" applyBorder="1" applyAlignment="1" applyProtection="1">
      <alignment horizontal="left" vertical="center"/>
    </xf>
    <xf numFmtId="4" fontId="4" fillId="4" borderId="50" xfId="0" applyNumberFormat="1" applyFont="1" applyFill="1" applyBorder="1" applyAlignment="1" applyProtection="1">
      <alignment horizontal="right" vertical="center" wrapText="1"/>
    </xf>
    <xf numFmtId="4" fontId="4" fillId="4" borderId="40" xfId="0" applyNumberFormat="1" applyFont="1" applyFill="1" applyBorder="1" applyAlignment="1" applyProtection="1">
      <alignment horizontal="right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3" fillId="6" borderId="19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3" fillId="6" borderId="33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4" fontId="5" fillId="7" borderId="18" xfId="0" applyNumberFormat="1" applyFont="1" applyFill="1" applyBorder="1" applyAlignment="1" applyProtection="1">
      <alignment horizontal="right" vertical="center"/>
      <protection locked="0"/>
    </xf>
    <xf numFmtId="1" fontId="5" fillId="7" borderId="19" xfId="0" applyNumberFormat="1" applyFont="1" applyFill="1" applyBorder="1" applyAlignment="1" applyProtection="1">
      <alignment horizontal="right" vertical="center"/>
      <protection locked="0"/>
    </xf>
    <xf numFmtId="4" fontId="1" fillId="4" borderId="17" xfId="0" applyNumberFormat="1" applyFont="1" applyFill="1" applyBorder="1" applyAlignment="1" applyProtection="1">
      <alignment horizontal="right" vertical="center"/>
    </xf>
    <xf numFmtId="4" fontId="4" fillId="4" borderId="18" xfId="0" applyNumberFormat="1" applyFont="1" applyFill="1" applyBorder="1" applyAlignment="1" applyProtection="1">
      <alignment horizontal="right" vertical="center"/>
    </xf>
    <xf numFmtId="0" fontId="1" fillId="7" borderId="7" xfId="0" applyFont="1" applyFill="1" applyBorder="1" applyAlignment="1" applyProtection="1">
      <alignment vertical="center" wrapText="1"/>
      <protection locked="0"/>
    </xf>
    <xf numFmtId="0" fontId="1" fillId="7" borderId="61" xfId="0" applyFont="1" applyFill="1" applyBorder="1" applyAlignment="1" applyProtection="1">
      <alignment vertical="center" wrapText="1"/>
      <protection locked="0"/>
    </xf>
    <xf numFmtId="0" fontId="1" fillId="7" borderId="8" xfId="0" applyFont="1" applyFill="1" applyBorder="1" applyAlignment="1" applyProtection="1">
      <alignment vertical="center" wrapText="1"/>
      <protection locked="0"/>
    </xf>
    <xf numFmtId="0" fontId="1" fillId="7" borderId="1" xfId="0" applyFont="1" applyFill="1" applyBorder="1" applyAlignment="1" applyProtection="1">
      <alignment vertical="center"/>
      <protection locked="0"/>
    </xf>
    <xf numFmtId="0" fontId="1" fillId="7" borderId="2" xfId="0" applyFont="1" applyFill="1" applyBorder="1" applyAlignment="1" applyProtection="1">
      <alignment vertical="center"/>
      <protection locked="0"/>
    </xf>
    <xf numFmtId="0" fontId="1" fillId="7" borderId="3" xfId="0" applyFont="1" applyFill="1" applyBorder="1" applyAlignment="1" applyProtection="1">
      <alignment vertical="center"/>
      <protection locked="0"/>
    </xf>
    <xf numFmtId="0" fontId="11" fillId="0" borderId="31" xfId="0" applyFont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center" vertical="center" wrapText="1"/>
    </xf>
    <xf numFmtId="0" fontId="11" fillId="0" borderId="34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6" fillId="3" borderId="22" xfId="0" applyFont="1" applyFill="1" applyBorder="1" applyAlignment="1" applyProtection="1">
      <alignment horizontal="left" vertical="center" wrapText="1" shrinkToFit="1"/>
    </xf>
    <xf numFmtId="0" fontId="16" fillId="3" borderId="42" xfId="0" applyFont="1" applyFill="1" applyBorder="1" applyAlignment="1" applyProtection="1">
      <alignment horizontal="left" vertical="center" wrapText="1" shrinkToFi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1" fillId="7" borderId="14" xfId="0" applyFont="1" applyFill="1" applyBorder="1" applyAlignment="1" applyProtection="1">
      <alignment vertical="center" wrapText="1"/>
      <protection locked="0"/>
    </xf>
    <xf numFmtId="0" fontId="1" fillId="7" borderId="15" xfId="0" applyFont="1" applyFill="1" applyBorder="1" applyAlignment="1" applyProtection="1">
      <alignment vertical="center" wrapText="1"/>
      <protection locked="0"/>
    </xf>
    <xf numFmtId="0" fontId="1" fillId="7" borderId="16" xfId="0" applyFont="1" applyFill="1" applyBorder="1" applyAlignment="1" applyProtection="1">
      <alignment vertical="center" wrapText="1"/>
      <protection locked="0"/>
    </xf>
    <xf numFmtId="0" fontId="1" fillId="7" borderId="22" xfId="0" applyFont="1" applyFill="1" applyBorder="1" applyAlignment="1" applyProtection="1">
      <alignment vertical="center" wrapText="1"/>
      <protection locked="0"/>
    </xf>
    <xf numFmtId="0" fontId="1" fillId="7" borderId="23" xfId="0" applyFont="1" applyFill="1" applyBorder="1" applyAlignment="1" applyProtection="1">
      <alignment vertical="center" wrapText="1"/>
      <protection locked="0"/>
    </xf>
    <xf numFmtId="0" fontId="1" fillId="7" borderId="42" xfId="0" applyFont="1" applyFill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</xf>
    <xf numFmtId="0" fontId="1" fillId="0" borderId="42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16" xfId="0" applyFont="1" applyBorder="1" applyAlignment="1" applyProtection="1">
      <alignment horizontal="left" vertical="top" wrapText="1"/>
    </xf>
    <xf numFmtId="4" fontId="12" fillId="4" borderId="18" xfId="0" applyNumberFormat="1" applyFont="1" applyFill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7" fillId="7" borderId="17" xfId="0" applyFont="1" applyFill="1" applyBorder="1" applyAlignment="1" applyProtection="1">
      <alignment horizontal="left" vertical="center" wrapText="1"/>
      <protection locked="0"/>
    </xf>
    <xf numFmtId="0" fontId="7" fillId="7" borderId="18" xfId="0" applyFont="1" applyFill="1" applyBorder="1" applyAlignment="1" applyProtection="1">
      <alignment horizontal="left" vertical="center" wrapText="1"/>
      <protection locked="0"/>
    </xf>
    <xf numFmtId="0" fontId="7" fillId="7" borderId="20" xfId="0" applyFont="1" applyFill="1" applyBorder="1" applyAlignment="1" applyProtection="1">
      <alignment horizontal="left" vertical="center" wrapText="1"/>
      <protection locked="0"/>
    </xf>
    <xf numFmtId="0" fontId="1" fillId="7" borderId="31" xfId="0" applyFont="1" applyFill="1" applyBorder="1" applyAlignment="1" applyProtection="1">
      <alignment horizontal="left" vertical="center"/>
      <protection locked="0"/>
    </xf>
    <xf numFmtId="0" fontId="1" fillId="7" borderId="29" xfId="0" applyFont="1" applyFill="1" applyBorder="1" applyAlignment="1" applyProtection="1">
      <alignment horizontal="left" vertical="center"/>
      <protection locked="0"/>
    </xf>
    <xf numFmtId="0" fontId="1" fillId="7" borderId="30" xfId="0" applyFont="1" applyFill="1" applyBorder="1" applyAlignment="1" applyProtection="1">
      <alignment horizontal="left" vertical="center"/>
      <protection locked="0"/>
    </xf>
    <xf numFmtId="0" fontId="1" fillId="7" borderId="34" xfId="0" applyFont="1" applyFill="1" applyBorder="1" applyAlignment="1" applyProtection="1">
      <alignment horizontal="left" vertical="center"/>
      <protection locked="0"/>
    </xf>
    <xf numFmtId="0" fontId="1" fillId="7" borderId="4" xfId="0" applyFont="1" applyFill="1" applyBorder="1" applyAlignment="1" applyProtection="1">
      <alignment horizontal="left" vertical="center"/>
      <protection locked="0"/>
    </xf>
    <xf numFmtId="0" fontId="1" fillId="7" borderId="28" xfId="0" applyFont="1" applyFill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4" fontId="12" fillId="4" borderId="10" xfId="0" applyNumberFormat="1" applyFont="1" applyFill="1" applyBorder="1" applyAlignment="1" applyProtection="1">
      <alignment horizontal="right" vertical="center"/>
    </xf>
    <xf numFmtId="0" fontId="11" fillId="0" borderId="52" xfId="0" applyFont="1" applyBorder="1" applyAlignment="1" applyProtection="1">
      <alignment horizontal="left" vertical="center" wrapText="1"/>
    </xf>
    <xf numFmtId="0" fontId="11" fillId="0" borderId="51" xfId="0" applyFont="1" applyBorder="1" applyAlignment="1" applyProtection="1">
      <alignment horizontal="left" vertical="center" wrapText="1"/>
    </xf>
    <xf numFmtId="0" fontId="7" fillId="0" borderId="46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left" vertical="center" wrapText="1"/>
    </xf>
    <xf numFmtId="0" fontId="7" fillId="0" borderId="27" xfId="0" applyFont="1" applyBorder="1" applyAlignment="1" applyProtection="1">
      <alignment horizontal="left" vertical="center" wrapText="1"/>
    </xf>
    <xf numFmtId="49" fontId="4" fillId="3" borderId="14" xfId="0" applyNumberFormat="1" applyFont="1" applyFill="1" applyBorder="1" applyAlignment="1" applyProtection="1">
      <alignment horizontal="left" vertical="center"/>
    </xf>
    <xf numFmtId="49" fontId="4" fillId="3" borderId="15" xfId="0" applyNumberFormat="1" applyFont="1" applyFill="1" applyBorder="1" applyAlignment="1" applyProtection="1">
      <alignment horizontal="left" vertical="center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6" fillId="3" borderId="9" xfId="0" applyFont="1" applyFill="1" applyBorder="1" applyAlignment="1" applyProtection="1">
      <alignment horizontal="left" vertical="center" wrapText="1" shrinkToFit="1"/>
    </xf>
    <xf numFmtId="0" fontId="16" fillId="3" borderId="11" xfId="0" applyFont="1" applyFill="1" applyBorder="1" applyAlignment="1" applyProtection="1">
      <alignment horizontal="left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4" fontId="5" fillId="7" borderId="10" xfId="0" applyNumberFormat="1" applyFont="1" applyFill="1" applyBorder="1" applyAlignment="1" applyProtection="1">
      <alignment horizontal="right" vertical="center"/>
      <protection locked="0"/>
    </xf>
    <xf numFmtId="49" fontId="4" fillId="3" borderId="24" xfId="0" applyNumberFormat="1" applyFont="1" applyFill="1" applyBorder="1" applyAlignment="1" applyProtection="1">
      <alignment horizontal="left" vertical="center" wrapText="1"/>
    </xf>
    <xf numFmtId="49" fontId="4" fillId="3" borderId="25" xfId="0" applyNumberFormat="1" applyFont="1" applyFill="1" applyBorder="1" applyAlignment="1" applyProtection="1">
      <alignment horizontal="left" vertical="center" wrapText="1"/>
    </xf>
    <xf numFmtId="49" fontId="4" fillId="3" borderId="26" xfId="0" applyNumberFormat="1" applyFont="1" applyFill="1" applyBorder="1" applyAlignment="1" applyProtection="1">
      <alignment horizontal="left" vertical="center" wrapText="1"/>
    </xf>
    <xf numFmtId="4" fontId="1" fillId="4" borderId="9" xfId="0" applyNumberFormat="1" applyFont="1" applyFill="1" applyBorder="1" applyAlignment="1" applyProtection="1">
      <alignment horizontal="right" vertical="center"/>
    </xf>
    <xf numFmtId="4" fontId="4" fillId="4" borderId="10" xfId="0" applyNumberFormat="1" applyFont="1" applyFill="1" applyBorder="1" applyAlignment="1" applyProtection="1">
      <alignment horizontal="right" vertical="center"/>
    </xf>
    <xf numFmtId="49" fontId="2" fillId="7" borderId="22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42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49" fontId="3" fillId="3" borderId="2" xfId="0" applyNumberFormat="1" applyFont="1" applyFill="1" applyBorder="1" applyAlignment="1" applyProtection="1">
      <alignment horizontal="left" vertical="center" wrapText="1"/>
    </xf>
    <xf numFmtId="49" fontId="3" fillId="3" borderId="29" xfId="0" applyNumberFormat="1" applyFont="1" applyFill="1" applyBorder="1" applyAlignment="1" applyProtection="1">
      <alignment horizontal="left" vertical="center" wrapText="1"/>
    </xf>
    <xf numFmtId="49" fontId="3" fillId="3" borderId="0" xfId="0" applyNumberFormat="1" applyFont="1" applyFill="1" applyBorder="1" applyAlignment="1" applyProtection="1">
      <alignment horizontal="left" vertical="center" wrapText="1"/>
    </xf>
    <xf numFmtId="49" fontId="3" fillId="3" borderId="35" xfId="0" applyNumberFormat="1" applyFont="1" applyFill="1" applyBorder="1" applyAlignment="1" applyProtection="1">
      <alignment horizontal="left" vertical="center" wrapText="1"/>
    </xf>
    <xf numFmtId="49" fontId="4" fillId="3" borderId="17" xfId="0" applyNumberFormat="1" applyFont="1" applyFill="1" applyBorder="1" applyAlignment="1" applyProtection="1">
      <alignment horizontal="left" vertical="center"/>
    </xf>
    <xf numFmtId="49" fontId="4" fillId="3" borderId="18" xfId="0" applyNumberFormat="1" applyFont="1" applyFill="1" applyBorder="1" applyAlignment="1" applyProtection="1">
      <alignment horizontal="left" vertical="center"/>
    </xf>
    <xf numFmtId="49" fontId="4" fillId="3" borderId="19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35" xfId="0" applyFont="1" applyBorder="1" applyAlignment="1" applyProtection="1">
      <alignment horizontal="left" vertical="center" wrapText="1"/>
    </xf>
    <xf numFmtId="0" fontId="1" fillId="0" borderId="34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28" xfId="0" applyFont="1" applyBorder="1" applyAlignment="1" applyProtection="1">
      <alignment horizontal="left" vertical="center" wrapText="1"/>
    </xf>
    <xf numFmtId="4" fontId="3" fillId="5" borderId="34" xfId="0" applyNumberFormat="1" applyFont="1" applyFill="1" applyBorder="1" applyAlignment="1" applyProtection="1">
      <alignment horizontal="center" vertical="center"/>
    </xf>
    <xf numFmtId="4" fontId="3" fillId="5" borderId="4" xfId="0" applyNumberFormat="1" applyFont="1" applyFill="1" applyBorder="1" applyAlignment="1" applyProtection="1">
      <alignment horizontal="center" vertical="center"/>
    </xf>
    <xf numFmtId="4" fontId="3" fillId="5" borderId="28" xfId="0" applyNumberFormat="1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 wrapText="1"/>
    </xf>
    <xf numFmtId="4" fontId="5" fillId="7" borderId="25" xfId="0" applyNumberFormat="1" applyFont="1" applyFill="1" applyBorder="1" applyAlignment="1" applyProtection="1">
      <alignment horizontal="right" vertical="center"/>
      <protection locked="0"/>
    </xf>
    <xf numFmtId="1" fontId="5" fillId="7" borderId="26" xfId="0" applyNumberFormat="1" applyFont="1" applyFill="1" applyBorder="1" applyAlignment="1" applyProtection="1">
      <alignment horizontal="right" vertical="center"/>
      <protection locked="0"/>
    </xf>
    <xf numFmtId="4" fontId="1" fillId="4" borderId="24" xfId="0" applyNumberFormat="1" applyFont="1" applyFill="1" applyBorder="1" applyAlignment="1" applyProtection="1">
      <alignment horizontal="right" vertical="center"/>
    </xf>
    <xf numFmtId="4" fontId="4" fillId="4" borderId="25" xfId="0" applyNumberFormat="1" applyFont="1" applyFill="1" applyBorder="1" applyAlignment="1" applyProtection="1">
      <alignment horizontal="right" vertical="center"/>
    </xf>
    <xf numFmtId="4" fontId="4" fillId="4" borderId="59" xfId="0" applyNumberFormat="1" applyFont="1" applyFill="1" applyBorder="1" applyAlignment="1" applyProtection="1">
      <alignment horizontal="right" vertical="center" wrapText="1"/>
    </xf>
    <xf numFmtId="0" fontId="4" fillId="0" borderId="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vertical="center" wrapText="1"/>
    </xf>
    <xf numFmtId="0" fontId="7" fillId="0" borderId="29" xfId="0" applyFont="1" applyBorder="1" applyAlignment="1" applyProtection="1">
      <alignment vertical="center" wrapText="1"/>
    </xf>
    <xf numFmtId="0" fontId="7" fillId="0" borderId="56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7" fillId="7" borderId="24" xfId="0" applyFont="1" applyFill="1" applyBorder="1" applyAlignment="1" applyProtection="1">
      <alignment horizontal="left" vertical="center" wrapText="1"/>
      <protection locked="0"/>
    </xf>
    <xf numFmtId="0" fontId="7" fillId="7" borderId="25" xfId="0" applyFont="1" applyFill="1" applyBorder="1" applyAlignment="1" applyProtection="1">
      <alignment horizontal="left" vertical="center" wrapText="1"/>
      <protection locked="0"/>
    </xf>
    <xf numFmtId="0" fontId="7" fillId="7" borderId="27" xfId="0" applyFont="1" applyFill="1" applyBorder="1" applyAlignment="1" applyProtection="1">
      <alignment horizontal="left" vertical="center" wrapText="1"/>
      <protection locked="0"/>
    </xf>
    <xf numFmtId="0" fontId="7" fillId="0" borderId="48" xfId="0" applyFont="1" applyBorder="1" applyAlignment="1" applyProtection="1">
      <alignment horizontal="left" vertical="center" wrapText="1"/>
    </xf>
    <xf numFmtId="0" fontId="7" fillId="0" borderId="49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7" fillId="2" borderId="5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49" fontId="4" fillId="3" borderId="31" xfId="0" applyNumberFormat="1" applyFont="1" applyFill="1" applyBorder="1" applyAlignment="1" applyProtection="1">
      <alignment horizontal="left" vertical="center" wrapText="1"/>
    </xf>
    <xf numFmtId="49" fontId="4" fillId="3" borderId="29" xfId="0" applyNumberFormat="1" applyFont="1" applyFill="1" applyBorder="1" applyAlignment="1" applyProtection="1">
      <alignment horizontal="left" vertical="center" wrapText="1"/>
    </xf>
    <xf numFmtId="49" fontId="4" fillId="3" borderId="41" xfId="0" applyNumberFormat="1" applyFont="1" applyFill="1" applyBorder="1" applyAlignment="1" applyProtection="1">
      <alignment horizontal="left" vertical="center" wrapText="1"/>
    </xf>
    <xf numFmtId="49" fontId="4" fillId="3" borderId="43" xfId="0" applyNumberFormat="1" applyFont="1" applyFill="1" applyBorder="1" applyAlignment="1" applyProtection="1">
      <alignment horizontal="left" vertical="center" wrapText="1"/>
    </xf>
    <xf numFmtId="49" fontId="4" fillId="3" borderId="34" xfId="0" applyNumberFormat="1" applyFont="1" applyFill="1" applyBorder="1" applyAlignment="1" applyProtection="1">
      <alignment horizontal="left" vertical="center"/>
    </xf>
    <xf numFmtId="49" fontId="4" fillId="3" borderId="4" xfId="0" applyNumberFormat="1" applyFont="1" applyFill="1" applyBorder="1" applyAlignment="1" applyProtection="1">
      <alignment horizontal="left" vertical="center"/>
    </xf>
    <xf numFmtId="0" fontId="3" fillId="5" borderId="34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28" xfId="0" applyFont="1" applyFill="1" applyBorder="1" applyAlignment="1" applyProtection="1">
      <alignment horizontal="center" vertical="center" wrapText="1"/>
    </xf>
    <xf numFmtId="49" fontId="4" fillId="3" borderId="9" xfId="0" applyNumberFormat="1" applyFont="1" applyFill="1" applyBorder="1" applyAlignment="1" applyProtection="1">
      <alignment horizontal="left" vertical="center" wrapText="1"/>
    </xf>
    <xf numFmtId="49" fontId="4" fillId="3" borderId="10" xfId="0" applyNumberFormat="1" applyFont="1" applyFill="1" applyBorder="1" applyAlignment="1" applyProtection="1">
      <alignment horizontal="left" vertical="center" wrapText="1"/>
    </xf>
    <xf numFmtId="49" fontId="4" fillId="3" borderId="11" xfId="0" applyNumberFormat="1" applyFont="1" applyFill="1" applyBorder="1" applyAlignment="1" applyProtection="1">
      <alignment horizontal="left" vertical="center" wrapText="1"/>
    </xf>
    <xf numFmtId="49" fontId="4" fillId="3" borderId="17" xfId="0" applyNumberFormat="1" applyFont="1" applyFill="1" applyBorder="1" applyAlignment="1" applyProtection="1">
      <alignment horizontal="left" vertical="center" wrapText="1" shrinkToFit="1"/>
    </xf>
    <xf numFmtId="49" fontId="4" fillId="3" borderId="18" xfId="0" applyNumberFormat="1" applyFont="1" applyFill="1" applyBorder="1" applyAlignment="1" applyProtection="1">
      <alignment horizontal="left" vertical="center" wrapText="1" shrinkToFit="1"/>
    </xf>
    <xf numFmtId="49" fontId="4" fillId="3" borderId="19" xfId="0" applyNumberFormat="1" applyFont="1" applyFill="1" applyBorder="1" applyAlignment="1" applyProtection="1">
      <alignment horizontal="left" vertical="center" wrapText="1" shrinkToFit="1"/>
    </xf>
    <xf numFmtId="1" fontId="5" fillId="7" borderId="11" xfId="0" applyNumberFormat="1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49" fontId="2" fillId="7" borderId="41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43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39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7" borderId="14" xfId="0" applyFont="1" applyFill="1" applyBorder="1" applyAlignment="1" applyProtection="1">
      <alignment horizontal="left" vertical="center" wrapText="1"/>
      <protection locked="0"/>
    </xf>
    <xf numFmtId="0" fontId="1" fillId="7" borderId="15" xfId="0" applyFont="1" applyFill="1" applyBorder="1" applyAlignment="1" applyProtection="1">
      <alignment horizontal="left" vertical="center" wrapText="1"/>
      <protection locked="0"/>
    </xf>
    <xf numFmtId="0" fontId="1" fillId="7" borderId="16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0" fontId="7" fillId="0" borderId="57" xfId="0" applyFont="1" applyBorder="1" applyAlignment="1" applyProtection="1">
      <alignment vertical="center" wrapText="1"/>
    </xf>
    <xf numFmtId="0" fontId="11" fillId="0" borderId="38" xfId="0" applyFont="1" applyBorder="1" applyAlignment="1" applyProtection="1">
      <alignment wrapText="1"/>
    </xf>
    <xf numFmtId="0" fontId="11" fillId="0" borderId="45" xfId="0" applyFont="1" applyBorder="1" applyAlignment="1" applyProtection="1">
      <alignment wrapText="1"/>
    </xf>
    <xf numFmtId="0" fontId="11" fillId="0" borderId="55" xfId="0" applyFont="1" applyBorder="1" applyAlignment="1" applyProtection="1">
      <alignment wrapText="1"/>
    </xf>
    <xf numFmtId="0" fontId="3" fillId="0" borderId="31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52" xfId="0" applyFont="1" applyBorder="1" applyAlignment="1" applyProtection="1">
      <alignment horizontal="left" vertical="center" wrapText="1"/>
    </xf>
    <xf numFmtId="0" fontId="7" fillId="0" borderId="51" xfId="0" applyFont="1" applyBorder="1" applyAlignment="1" applyProtection="1">
      <alignment horizontal="left" vertical="center" wrapText="1"/>
    </xf>
    <xf numFmtId="0" fontId="1" fillId="0" borderId="36" xfId="0" applyFont="1" applyBorder="1" applyAlignment="1" applyProtection="1">
      <alignment horizontal="left" vertical="center"/>
    </xf>
    <xf numFmtId="0" fontId="1" fillId="0" borderId="37" xfId="0" applyFont="1" applyBorder="1" applyAlignment="1" applyProtection="1">
      <alignment horizontal="left" vertical="center"/>
    </xf>
    <xf numFmtId="0" fontId="1" fillId="0" borderId="41" xfId="0" applyFont="1" applyBorder="1" applyAlignment="1" applyProtection="1">
      <alignment horizontal="left" vertical="center"/>
    </xf>
    <xf numFmtId="0" fontId="1" fillId="0" borderId="39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7" borderId="9" xfId="0" applyFont="1" applyFill="1" applyBorder="1" applyAlignment="1" applyProtection="1">
      <alignment horizontal="left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 wrapText="1"/>
      <protection locked="0"/>
    </xf>
    <xf numFmtId="0" fontId="1" fillId="7" borderId="17" xfId="0" applyFont="1" applyFill="1" applyBorder="1" applyAlignment="1" applyProtection="1">
      <alignment horizontal="left" vertical="center"/>
      <protection locked="0"/>
    </xf>
    <xf numFmtId="0" fontId="1" fillId="7" borderId="18" xfId="0" applyFont="1" applyFill="1" applyBorder="1" applyAlignment="1" applyProtection="1">
      <alignment horizontal="left" vertical="center"/>
      <protection locked="0"/>
    </xf>
    <xf numFmtId="0" fontId="1" fillId="7" borderId="20" xfId="0" applyFont="1" applyFill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</xf>
    <xf numFmtId="0" fontId="1" fillId="0" borderId="25" xfId="0" applyFont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left" vertical="center"/>
    </xf>
    <xf numFmtId="0" fontId="1" fillId="7" borderId="17" xfId="0" applyFont="1" applyFill="1" applyBorder="1" applyAlignment="1" applyProtection="1">
      <alignment horizontal="left" vertical="center" wrapText="1"/>
      <protection locked="0"/>
    </xf>
    <xf numFmtId="0" fontId="1" fillId="7" borderId="18" xfId="0" applyFont="1" applyFill="1" applyBorder="1" applyAlignment="1" applyProtection="1">
      <alignment horizontal="left" vertical="center" wrapText="1"/>
      <protection locked="0"/>
    </xf>
    <xf numFmtId="0" fontId="1" fillId="7" borderId="20" xfId="0" applyFont="1" applyFill="1" applyBorder="1" applyAlignment="1" applyProtection="1">
      <alignment horizontal="left" vertical="center" wrapText="1"/>
      <protection locked="0"/>
    </xf>
    <xf numFmtId="0" fontId="1" fillId="7" borderId="24" xfId="0" applyFont="1" applyFill="1" applyBorder="1" applyAlignment="1" applyProtection="1">
      <alignment horizontal="left" vertical="center" wrapText="1"/>
      <protection locked="0"/>
    </xf>
    <xf numFmtId="0" fontId="1" fillId="7" borderId="25" xfId="0" applyFont="1" applyFill="1" applyBorder="1" applyAlignment="1" applyProtection="1">
      <alignment horizontal="left" vertical="center" wrapText="1"/>
      <protection locked="0"/>
    </xf>
    <xf numFmtId="0" fontId="1" fillId="7" borderId="27" xfId="0" applyFont="1" applyFill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2F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tabSelected="1" zoomScaleNormal="100" workbookViewId="0">
      <selection activeCell="B1" sqref="B1:K1"/>
    </sheetView>
  </sheetViews>
  <sheetFormatPr defaultRowHeight="14.25" x14ac:dyDescent="0.2"/>
  <cols>
    <col min="1" max="1" width="2.5703125" style="1" customWidth="1"/>
    <col min="2" max="2" width="13.140625" style="27" customWidth="1"/>
    <col min="3" max="3" width="10.140625" style="27" customWidth="1"/>
    <col min="4" max="4" width="16" style="27" customWidth="1"/>
    <col min="5" max="5" width="9.140625" style="27" customWidth="1"/>
    <col min="6" max="6" width="12" style="27" customWidth="1"/>
    <col min="7" max="7" width="6.140625" style="1" customWidth="1"/>
    <col min="8" max="8" width="8.5703125" style="1" customWidth="1"/>
    <col min="9" max="9" width="13.5703125" style="13" customWidth="1"/>
    <col min="10" max="10" width="9.7109375" style="1" customWidth="1"/>
    <col min="11" max="13" width="14.28515625" style="1" customWidth="1"/>
    <col min="14" max="16384" width="9.140625" style="2"/>
  </cols>
  <sheetData>
    <row r="1" spans="1:13" ht="14.25" customHeight="1" thickBot="1" x14ac:dyDescent="0.25">
      <c r="A1" s="75"/>
      <c r="B1" s="211" t="s">
        <v>76</v>
      </c>
      <c r="C1" s="212"/>
      <c r="D1" s="212"/>
      <c r="E1" s="212"/>
      <c r="F1" s="212"/>
      <c r="G1" s="212"/>
      <c r="H1" s="212"/>
      <c r="I1" s="212"/>
      <c r="J1" s="212"/>
      <c r="K1" s="213"/>
    </row>
    <row r="2" spans="1:13" ht="12" customHeight="1" thickBot="1" x14ac:dyDescent="0.25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 x14ac:dyDescent="0.25">
      <c r="A3" s="6"/>
      <c r="B3" s="245" t="s">
        <v>47</v>
      </c>
      <c r="C3" s="246"/>
      <c r="D3" s="246"/>
      <c r="E3" s="246"/>
      <c r="F3" s="246"/>
      <c r="G3" s="247"/>
      <c r="H3" s="7" t="s">
        <v>0</v>
      </c>
      <c r="I3" s="8" t="s">
        <v>1</v>
      </c>
      <c r="J3" s="9" t="s">
        <v>2</v>
      </c>
      <c r="K3" s="8" t="s">
        <v>3</v>
      </c>
      <c r="L3" s="8" t="s">
        <v>25</v>
      </c>
      <c r="M3" s="8" t="s">
        <v>4</v>
      </c>
    </row>
    <row r="4" spans="1:13" ht="12.75" customHeight="1" x14ac:dyDescent="0.2">
      <c r="A4" s="229" t="s">
        <v>5</v>
      </c>
      <c r="B4" s="248" t="s">
        <v>75</v>
      </c>
      <c r="C4" s="249"/>
      <c r="D4" s="249"/>
      <c r="E4" s="249"/>
      <c r="F4" s="249"/>
      <c r="G4" s="249"/>
      <c r="H4" s="193">
        <v>2</v>
      </c>
      <c r="I4" s="194"/>
      <c r="J4" s="263"/>
      <c r="K4" s="198">
        <f>H4*I4</f>
        <v>0</v>
      </c>
      <c r="L4" s="199">
        <f>H4*(I4*J4/100)</f>
        <v>0</v>
      </c>
      <c r="M4" s="102">
        <f>IF(J4&gt;0,H4*I4*(J4/100+1),IF(I4&gt;0,"Zadejte DPH",0))</f>
        <v>0</v>
      </c>
    </row>
    <row r="5" spans="1:13" ht="14.25" customHeight="1" x14ac:dyDescent="0.2">
      <c r="A5" s="230"/>
      <c r="B5" s="250"/>
      <c r="C5" s="251"/>
      <c r="D5" s="251"/>
      <c r="E5" s="251"/>
      <c r="F5" s="251"/>
      <c r="G5" s="251"/>
      <c r="H5" s="116"/>
      <c r="I5" s="117"/>
      <c r="J5" s="118"/>
      <c r="K5" s="119"/>
      <c r="L5" s="120"/>
      <c r="M5" s="103"/>
    </row>
    <row r="6" spans="1:13" ht="12.75" customHeight="1" x14ac:dyDescent="0.2">
      <c r="A6" s="230"/>
      <c r="B6" s="104" t="s">
        <v>65</v>
      </c>
      <c r="C6" s="105"/>
      <c r="D6" s="105"/>
      <c r="E6" s="105"/>
      <c r="F6" s="105"/>
      <c r="G6" s="105"/>
      <c r="H6" s="116">
        <v>2</v>
      </c>
      <c r="I6" s="117"/>
      <c r="J6" s="118"/>
      <c r="K6" s="119">
        <f t="shared" ref="K6" si="0">H6*I6</f>
        <v>0</v>
      </c>
      <c r="L6" s="120">
        <f t="shared" ref="L6" si="1">H6*(I6*J6/100)</f>
        <v>0</v>
      </c>
      <c r="M6" s="108">
        <f>IF(J6&gt;0,H6*I6*(J6/100+1),IF(I6&gt;0,"Zadejte DPH",0))</f>
        <v>0</v>
      </c>
    </row>
    <row r="7" spans="1:13" ht="12.75" customHeight="1" x14ac:dyDescent="0.2">
      <c r="A7" s="230"/>
      <c r="B7" s="106"/>
      <c r="C7" s="107"/>
      <c r="D7" s="107"/>
      <c r="E7" s="107"/>
      <c r="F7" s="107"/>
      <c r="G7" s="107"/>
      <c r="H7" s="116"/>
      <c r="I7" s="117"/>
      <c r="J7" s="118"/>
      <c r="K7" s="119"/>
      <c r="L7" s="120"/>
      <c r="M7" s="109"/>
    </row>
    <row r="8" spans="1:13" ht="12.75" customHeight="1" x14ac:dyDescent="0.2">
      <c r="A8" s="230"/>
      <c r="B8" s="104" t="s">
        <v>66</v>
      </c>
      <c r="C8" s="105"/>
      <c r="D8" s="105"/>
      <c r="E8" s="105"/>
      <c r="F8" s="105"/>
      <c r="G8" s="105"/>
      <c r="H8" s="116">
        <v>2</v>
      </c>
      <c r="I8" s="117"/>
      <c r="J8" s="118"/>
      <c r="K8" s="119">
        <f t="shared" ref="K8" si="2">H8*I8</f>
        <v>0</v>
      </c>
      <c r="L8" s="120">
        <f t="shared" ref="L8" si="3">H8*(I8*J8/100)</f>
        <v>0</v>
      </c>
      <c r="M8" s="108">
        <f>IF(J8&gt;0,H8*I8*(J8/100+1),IF(I8&gt;0,"Zadejte DPH",0))</f>
        <v>0</v>
      </c>
    </row>
    <row r="9" spans="1:13" ht="12.75" customHeight="1" x14ac:dyDescent="0.2">
      <c r="A9" s="230"/>
      <c r="B9" s="106"/>
      <c r="C9" s="107"/>
      <c r="D9" s="107"/>
      <c r="E9" s="107"/>
      <c r="F9" s="107"/>
      <c r="G9" s="107"/>
      <c r="H9" s="116"/>
      <c r="I9" s="117"/>
      <c r="J9" s="118"/>
      <c r="K9" s="119"/>
      <c r="L9" s="120"/>
      <c r="M9" s="109"/>
    </row>
    <row r="10" spans="1:13" ht="12.75" customHeight="1" x14ac:dyDescent="0.2">
      <c r="A10" s="230"/>
      <c r="B10" s="104" t="s">
        <v>69</v>
      </c>
      <c r="C10" s="105"/>
      <c r="D10" s="105"/>
      <c r="E10" s="105"/>
      <c r="F10" s="105"/>
      <c r="G10" s="105"/>
      <c r="H10" s="116">
        <v>2</v>
      </c>
      <c r="I10" s="117"/>
      <c r="J10" s="118"/>
      <c r="K10" s="119">
        <f t="shared" ref="K10" si="4">H10*I10</f>
        <v>0</v>
      </c>
      <c r="L10" s="120">
        <f t="shared" ref="L10" si="5">H10*(I10*J10/100)</f>
        <v>0</v>
      </c>
      <c r="M10" s="108">
        <f>IF(J10&gt;0,H10*I10*(J10/100+1),IF(I10&gt;0,"Zadejte DPH",0))</f>
        <v>0</v>
      </c>
    </row>
    <row r="11" spans="1:13" ht="12.75" customHeight="1" thickBot="1" x14ac:dyDescent="0.25">
      <c r="A11" s="231"/>
      <c r="B11" s="252"/>
      <c r="C11" s="253"/>
      <c r="D11" s="253"/>
      <c r="E11" s="253"/>
      <c r="F11" s="253"/>
      <c r="G11" s="253"/>
      <c r="H11" s="223"/>
      <c r="I11" s="224"/>
      <c r="J11" s="225"/>
      <c r="K11" s="226"/>
      <c r="L11" s="227"/>
      <c r="M11" s="228"/>
    </row>
    <row r="12" spans="1:13" ht="15" customHeight="1" thickBot="1" x14ac:dyDescent="0.25">
      <c r="A12" s="10"/>
      <c r="B12" s="11"/>
      <c r="C12" s="11"/>
      <c r="D12" s="254" t="s">
        <v>48</v>
      </c>
      <c r="E12" s="255"/>
      <c r="F12" s="255"/>
      <c r="G12" s="255"/>
      <c r="H12" s="255"/>
      <c r="I12" s="255"/>
      <c r="J12" s="256"/>
      <c r="K12" s="35">
        <f>SUM(K4:K11)</f>
        <v>0</v>
      </c>
      <c r="L12" s="36">
        <f>SUM(L4:L11)</f>
        <v>0</v>
      </c>
      <c r="M12" s="37">
        <f>SUM(M4:M11)</f>
        <v>0</v>
      </c>
    </row>
    <row r="13" spans="1:13" ht="12" customHeight="1" thickBot="1" x14ac:dyDescent="0.25">
      <c r="A13" s="10"/>
      <c r="B13" s="11"/>
      <c r="C13" s="11"/>
      <c r="D13" s="11"/>
      <c r="E13" s="11"/>
      <c r="F13" s="12"/>
      <c r="G13" s="12"/>
      <c r="H13" s="12"/>
      <c r="K13" s="14"/>
      <c r="L13" s="15"/>
      <c r="M13" s="16"/>
    </row>
    <row r="14" spans="1:13" ht="57.75" customHeight="1" thickBot="1" x14ac:dyDescent="0.25">
      <c r="A14" s="10"/>
      <c r="B14" s="190" t="s">
        <v>56</v>
      </c>
      <c r="C14" s="191"/>
      <c r="D14" s="191"/>
      <c r="E14" s="191"/>
      <c r="F14" s="191"/>
      <c r="G14" s="192"/>
      <c r="H14" s="8" t="s">
        <v>36</v>
      </c>
      <c r="I14" s="7" t="s">
        <v>6</v>
      </c>
      <c r="J14" s="9" t="s">
        <v>2</v>
      </c>
      <c r="K14" s="8" t="s">
        <v>3</v>
      </c>
      <c r="L14" s="8" t="s">
        <v>25</v>
      </c>
      <c r="M14" s="8" t="s">
        <v>4</v>
      </c>
    </row>
    <row r="15" spans="1:13" ht="14.25" customHeight="1" x14ac:dyDescent="0.2">
      <c r="A15" s="235" t="s">
        <v>7</v>
      </c>
      <c r="B15" s="264"/>
      <c r="C15" s="257" t="s">
        <v>8</v>
      </c>
      <c r="D15" s="258"/>
      <c r="E15" s="258"/>
      <c r="F15" s="258"/>
      <c r="G15" s="259"/>
      <c r="H15" s="51"/>
      <c r="I15" s="52"/>
      <c r="J15" s="76"/>
      <c r="K15" s="84">
        <f>H15*I15</f>
        <v>0</v>
      </c>
      <c r="L15" s="38">
        <f>H15*(I15*J15/100)</f>
        <v>0</v>
      </c>
      <c r="M15" s="39">
        <f>IF(J15&gt;0,H15*I15*(J15/100+1),IF(I15&gt;0,"Zadejte DPH",0))</f>
        <v>0</v>
      </c>
    </row>
    <row r="16" spans="1:13" ht="28.5" customHeight="1" x14ac:dyDescent="0.2">
      <c r="A16" s="236"/>
      <c r="B16" s="265"/>
      <c r="C16" s="260" t="s">
        <v>32</v>
      </c>
      <c r="D16" s="261"/>
      <c r="E16" s="261"/>
      <c r="F16" s="261"/>
      <c r="G16" s="262"/>
      <c r="H16" s="53"/>
      <c r="I16" s="54"/>
      <c r="J16" s="77"/>
      <c r="K16" s="85">
        <f t="shared" ref="K16:K21" si="6">H16*I16</f>
        <v>0</v>
      </c>
      <c r="L16" s="40">
        <f t="shared" ref="L16:L21" si="7">H16*(I16*J16/100)</f>
        <v>0</v>
      </c>
      <c r="M16" s="41">
        <f t="shared" ref="M16:M21" si="8">IF(J16&gt;0,H16*I16*(J16/100+1),IF(I16&gt;0,"Zadejte DPH",0))</f>
        <v>0</v>
      </c>
    </row>
    <row r="17" spans="1:13" ht="14.25" customHeight="1" x14ac:dyDescent="0.2">
      <c r="A17" s="236"/>
      <c r="B17" s="265"/>
      <c r="C17" s="208" t="s">
        <v>9</v>
      </c>
      <c r="D17" s="209"/>
      <c r="E17" s="209"/>
      <c r="F17" s="209"/>
      <c r="G17" s="210"/>
      <c r="H17" s="53"/>
      <c r="I17" s="54"/>
      <c r="J17" s="77"/>
      <c r="K17" s="85">
        <f t="shared" si="6"/>
        <v>0</v>
      </c>
      <c r="L17" s="40">
        <f t="shared" si="7"/>
        <v>0</v>
      </c>
      <c r="M17" s="41">
        <f t="shared" si="8"/>
        <v>0</v>
      </c>
    </row>
    <row r="18" spans="1:13" ht="14.25" customHeight="1" x14ac:dyDescent="0.2">
      <c r="A18" s="236"/>
      <c r="B18" s="265"/>
      <c r="C18" s="208" t="s">
        <v>10</v>
      </c>
      <c r="D18" s="209"/>
      <c r="E18" s="209"/>
      <c r="F18" s="209"/>
      <c r="G18" s="210"/>
      <c r="H18" s="53"/>
      <c r="I18" s="54"/>
      <c r="J18" s="77"/>
      <c r="K18" s="85">
        <f t="shared" si="6"/>
        <v>0</v>
      </c>
      <c r="L18" s="40">
        <f t="shared" si="7"/>
        <v>0</v>
      </c>
      <c r="M18" s="41">
        <f t="shared" si="8"/>
        <v>0</v>
      </c>
    </row>
    <row r="19" spans="1:13" ht="14.25" customHeight="1" x14ac:dyDescent="0.2">
      <c r="A19" s="236"/>
      <c r="B19" s="265"/>
      <c r="C19" s="184" t="s">
        <v>11</v>
      </c>
      <c r="D19" s="185"/>
      <c r="E19" s="185"/>
      <c r="F19" s="185"/>
      <c r="G19" s="185"/>
      <c r="H19" s="53"/>
      <c r="I19" s="54"/>
      <c r="J19" s="77"/>
      <c r="K19" s="85">
        <f t="shared" si="6"/>
        <v>0</v>
      </c>
      <c r="L19" s="40">
        <f t="shared" si="7"/>
        <v>0</v>
      </c>
      <c r="M19" s="41">
        <f t="shared" si="8"/>
        <v>0</v>
      </c>
    </row>
    <row r="20" spans="1:13" ht="14.25" customHeight="1" x14ac:dyDescent="0.2">
      <c r="A20" s="236"/>
      <c r="B20" s="265"/>
      <c r="C20" s="184" t="s">
        <v>12</v>
      </c>
      <c r="D20" s="185"/>
      <c r="E20" s="185"/>
      <c r="F20" s="185"/>
      <c r="G20" s="185"/>
      <c r="H20" s="53"/>
      <c r="I20" s="54"/>
      <c r="J20" s="77"/>
      <c r="K20" s="85">
        <f t="shared" si="6"/>
        <v>0</v>
      </c>
      <c r="L20" s="40">
        <f t="shared" si="7"/>
        <v>0</v>
      </c>
      <c r="M20" s="41">
        <f t="shared" si="8"/>
        <v>0</v>
      </c>
    </row>
    <row r="21" spans="1:13" ht="14.25" customHeight="1" thickBot="1" x14ac:dyDescent="0.25">
      <c r="A21" s="236"/>
      <c r="B21" s="265"/>
      <c r="C21" s="195" t="s">
        <v>27</v>
      </c>
      <c r="D21" s="196"/>
      <c r="E21" s="196"/>
      <c r="F21" s="196"/>
      <c r="G21" s="197"/>
      <c r="H21" s="55"/>
      <c r="I21" s="54"/>
      <c r="J21" s="77"/>
      <c r="K21" s="86">
        <f t="shared" si="6"/>
        <v>0</v>
      </c>
      <c r="L21" s="64">
        <f t="shared" si="7"/>
        <v>0</v>
      </c>
      <c r="M21" s="65">
        <f t="shared" si="8"/>
        <v>0</v>
      </c>
    </row>
    <row r="22" spans="1:13" ht="14.25" customHeight="1" thickBot="1" x14ac:dyDescent="0.25">
      <c r="A22" s="236"/>
      <c r="B22" s="265"/>
      <c r="C22" s="203" t="s">
        <v>33</v>
      </c>
      <c r="D22" s="204"/>
      <c r="E22" s="204"/>
      <c r="F22" s="204"/>
      <c r="G22" s="204"/>
      <c r="H22" s="205"/>
      <c r="I22" s="205"/>
      <c r="J22" s="205"/>
      <c r="K22" s="206"/>
      <c r="L22" s="206"/>
      <c r="M22" s="207"/>
    </row>
    <row r="23" spans="1:13" ht="14.25" customHeight="1" x14ac:dyDescent="0.2">
      <c r="A23" s="236"/>
      <c r="B23" s="265"/>
      <c r="C23" s="267"/>
      <c r="D23" s="268"/>
      <c r="E23" s="268"/>
      <c r="F23" s="268"/>
      <c r="G23" s="269"/>
      <c r="H23" s="74"/>
      <c r="I23" s="52"/>
      <c r="J23" s="78"/>
      <c r="K23" s="90">
        <f>H23*I23</f>
        <v>0</v>
      </c>
      <c r="L23" s="38">
        <f>H23*(I23*J23/100)</f>
        <v>0</v>
      </c>
      <c r="M23" s="39">
        <f>IF(J23&gt;0,H23*I23*(J23/100+1),IF(I23&gt;0,"Zadejte DPH",0))</f>
        <v>0</v>
      </c>
    </row>
    <row r="24" spans="1:13" ht="14.25" customHeight="1" x14ac:dyDescent="0.2">
      <c r="A24" s="236"/>
      <c r="B24" s="265"/>
      <c r="C24" s="270"/>
      <c r="D24" s="271"/>
      <c r="E24" s="271"/>
      <c r="F24" s="271"/>
      <c r="G24" s="272"/>
      <c r="H24" s="59"/>
      <c r="I24" s="54"/>
      <c r="J24" s="79"/>
      <c r="K24" s="60">
        <f t="shared" ref="K24:K25" si="9">H24*I24</f>
        <v>0</v>
      </c>
      <c r="L24" s="40">
        <f t="shared" ref="L24:L25" si="10">H24*(I24*J24/100)</f>
        <v>0</v>
      </c>
      <c r="M24" s="41">
        <f t="shared" ref="M24:M25" si="11">IF(J24&gt;0,H24*I24*(J24/100+1),IF(I24&gt;0,"Zadejte DPH",0))</f>
        <v>0</v>
      </c>
    </row>
    <row r="25" spans="1:13" ht="14.25" customHeight="1" thickBot="1" x14ac:dyDescent="0.25">
      <c r="A25" s="237"/>
      <c r="B25" s="266"/>
      <c r="C25" s="200"/>
      <c r="D25" s="201"/>
      <c r="E25" s="201"/>
      <c r="F25" s="201"/>
      <c r="G25" s="202"/>
      <c r="H25" s="55"/>
      <c r="I25" s="56"/>
      <c r="J25" s="80"/>
      <c r="K25" s="86">
        <f t="shared" si="9"/>
        <v>0</v>
      </c>
      <c r="L25" s="64">
        <f t="shared" si="10"/>
        <v>0</v>
      </c>
      <c r="M25" s="65">
        <f t="shared" si="11"/>
        <v>0</v>
      </c>
    </row>
    <row r="26" spans="1:13" ht="15" customHeight="1" thickBot="1" x14ac:dyDescent="0.25">
      <c r="A26" s="11"/>
      <c r="B26" s="17"/>
      <c r="C26" s="17"/>
      <c r="D26" s="220" t="s">
        <v>30</v>
      </c>
      <c r="E26" s="221"/>
      <c r="F26" s="221"/>
      <c r="G26" s="221"/>
      <c r="H26" s="221"/>
      <c r="I26" s="221"/>
      <c r="J26" s="222"/>
      <c r="K26" s="46">
        <f>SUM(K15:K25)</f>
        <v>0</v>
      </c>
      <c r="L26" s="63">
        <f>SUM(L15:L25)</f>
        <v>0</v>
      </c>
      <c r="M26" s="35">
        <f>SUM(M15:M25)</f>
        <v>0</v>
      </c>
    </row>
    <row r="27" spans="1:13" ht="12" customHeight="1" thickBot="1" x14ac:dyDescent="0.25">
      <c r="A27" s="11"/>
      <c r="B27" s="18"/>
      <c r="C27" s="18"/>
      <c r="D27" s="19"/>
      <c r="E27" s="19"/>
      <c r="F27" s="19"/>
      <c r="G27" s="19"/>
      <c r="H27" s="19"/>
      <c r="I27" s="19"/>
      <c r="J27" s="19"/>
      <c r="K27" s="20"/>
      <c r="L27" s="21"/>
      <c r="M27" s="21"/>
    </row>
    <row r="28" spans="1:13" ht="87.75" customHeight="1" thickBot="1" x14ac:dyDescent="0.25">
      <c r="A28" s="110" t="s">
        <v>13</v>
      </c>
      <c r="B28" s="22" t="s">
        <v>31</v>
      </c>
      <c r="C28" s="186" t="s">
        <v>14</v>
      </c>
      <c r="D28" s="187"/>
      <c r="E28" s="23" t="s">
        <v>26</v>
      </c>
      <c r="F28" s="23" t="s">
        <v>15</v>
      </c>
      <c r="G28" s="24" t="s">
        <v>46</v>
      </c>
      <c r="H28" s="23" t="s">
        <v>35</v>
      </c>
      <c r="I28" s="23" t="s">
        <v>41</v>
      </c>
      <c r="J28" s="25" t="s">
        <v>2</v>
      </c>
      <c r="K28" s="8" t="s">
        <v>3</v>
      </c>
      <c r="L28" s="8" t="s">
        <v>25</v>
      </c>
      <c r="M28" s="8" t="s">
        <v>4</v>
      </c>
    </row>
    <row r="29" spans="1:13" ht="14.25" customHeight="1" x14ac:dyDescent="0.2">
      <c r="A29" s="111"/>
      <c r="B29" s="138"/>
      <c r="C29" s="188" t="s">
        <v>67</v>
      </c>
      <c r="D29" s="189"/>
      <c r="E29" s="51"/>
      <c r="F29" s="57"/>
      <c r="G29" s="62"/>
      <c r="H29" s="26">
        <v>4</v>
      </c>
      <c r="I29" s="92"/>
      <c r="J29" s="81"/>
      <c r="K29" s="93">
        <f>H29*I29</f>
        <v>0</v>
      </c>
      <c r="L29" s="42">
        <f>H29*(I29*J29/100)</f>
        <v>0</v>
      </c>
      <c r="M29" s="43">
        <f>IF(J29&gt;0,H29*I29*(J29/100+1),IF(I29&gt;0,"Zadejte DPH",0))</f>
        <v>0</v>
      </c>
    </row>
    <row r="30" spans="1:13" ht="14.25" customHeight="1" thickBot="1" x14ac:dyDescent="0.25">
      <c r="A30" s="112"/>
      <c r="B30" s="139"/>
      <c r="C30" s="136" t="s">
        <v>68</v>
      </c>
      <c r="D30" s="137"/>
      <c r="E30" s="94"/>
      <c r="F30" s="95"/>
      <c r="G30" s="96"/>
      <c r="H30" s="97">
        <v>240</v>
      </c>
      <c r="I30" s="98"/>
      <c r="J30" s="99"/>
      <c r="K30" s="91">
        <f t="shared" ref="K30" si="12">H30*I30</f>
        <v>0</v>
      </c>
      <c r="L30" s="44">
        <f t="shared" ref="L30" si="13">H30*(I30*J30/100)</f>
        <v>0</v>
      </c>
      <c r="M30" s="45">
        <f t="shared" ref="M30" si="14">IF(J30&gt;0,H30*I30*(J30/100+1),IF(I30&gt;0,"Zadejte DPH",0))</f>
        <v>0</v>
      </c>
    </row>
    <row r="31" spans="1:13" ht="15" customHeight="1" thickBot="1" x14ac:dyDescent="0.25">
      <c r="D31" s="254" t="s">
        <v>42</v>
      </c>
      <c r="E31" s="255"/>
      <c r="F31" s="255"/>
      <c r="G31" s="255"/>
      <c r="H31" s="255"/>
      <c r="I31" s="255"/>
      <c r="J31" s="256"/>
      <c r="K31" s="46">
        <f>SUM(K29:K30)</f>
        <v>0</v>
      </c>
      <c r="L31" s="36">
        <f>SUM(L29:L30)</f>
        <v>0</v>
      </c>
      <c r="M31" s="36">
        <f>SUM(M29:M30)</f>
        <v>0</v>
      </c>
    </row>
    <row r="32" spans="1:13" ht="15" customHeight="1" thickBot="1" x14ac:dyDescent="0.25">
      <c r="D32" s="28"/>
      <c r="E32" s="28"/>
      <c r="F32" s="28"/>
      <c r="G32" s="28"/>
      <c r="H32" s="28"/>
      <c r="I32" s="28"/>
      <c r="J32" s="28"/>
      <c r="K32" s="49"/>
      <c r="L32" s="49"/>
      <c r="M32" s="49"/>
    </row>
    <row r="33" spans="1:25" ht="45" customHeight="1" thickBot="1" x14ac:dyDescent="0.25">
      <c r="A33" s="110" t="s">
        <v>70</v>
      </c>
      <c r="B33" s="245" t="s">
        <v>71</v>
      </c>
      <c r="C33" s="246"/>
      <c r="D33" s="246"/>
      <c r="E33" s="246"/>
      <c r="F33" s="246"/>
      <c r="G33" s="247"/>
      <c r="H33" s="100" t="s">
        <v>0</v>
      </c>
      <c r="I33" s="8" t="s">
        <v>1</v>
      </c>
      <c r="J33" s="9" t="s">
        <v>2</v>
      </c>
      <c r="K33" s="8" t="s">
        <v>3</v>
      </c>
      <c r="L33" s="8" t="s">
        <v>25</v>
      </c>
      <c r="M33" s="8" t="s">
        <v>4</v>
      </c>
      <c r="N33" s="27"/>
      <c r="O33" s="27"/>
      <c r="P33" s="28"/>
      <c r="Q33" s="28"/>
      <c r="R33" s="28"/>
      <c r="S33" s="28"/>
      <c r="T33" s="28"/>
      <c r="U33" s="28"/>
      <c r="V33" s="28"/>
      <c r="W33" s="49"/>
      <c r="X33" s="49"/>
      <c r="Y33" s="49"/>
    </row>
    <row r="34" spans="1:25" ht="15" customHeight="1" x14ac:dyDescent="0.2">
      <c r="A34" s="111"/>
      <c r="B34" s="248" t="s">
        <v>72</v>
      </c>
      <c r="C34" s="249"/>
      <c r="D34" s="249"/>
      <c r="E34" s="249"/>
      <c r="F34" s="249"/>
      <c r="G34" s="249"/>
      <c r="H34" s="193">
        <v>2</v>
      </c>
      <c r="I34" s="194"/>
      <c r="J34" s="263"/>
      <c r="K34" s="198">
        <f>H34*I34</f>
        <v>0</v>
      </c>
      <c r="L34" s="199">
        <f>H34*(I34*J34/100)</f>
        <v>0</v>
      </c>
      <c r="M34" s="102">
        <f>IF(J34&gt;0,H34*I34*(J34/100+1),IF(I34&gt;0,"Zadejte DPH",0))</f>
        <v>0</v>
      </c>
      <c r="N34" s="27"/>
      <c r="O34" s="27"/>
      <c r="P34" s="28"/>
      <c r="Q34" s="28"/>
      <c r="R34" s="28"/>
      <c r="S34" s="28"/>
      <c r="T34" s="28"/>
      <c r="U34" s="28"/>
      <c r="V34" s="28"/>
      <c r="W34" s="49"/>
      <c r="X34" s="49"/>
      <c r="Y34" s="49"/>
    </row>
    <row r="35" spans="1:25" ht="15" customHeight="1" x14ac:dyDescent="0.2">
      <c r="A35" s="111"/>
      <c r="B35" s="250"/>
      <c r="C35" s="251"/>
      <c r="D35" s="251"/>
      <c r="E35" s="251"/>
      <c r="F35" s="251"/>
      <c r="G35" s="251"/>
      <c r="H35" s="116"/>
      <c r="I35" s="117"/>
      <c r="J35" s="118"/>
      <c r="K35" s="119"/>
      <c r="L35" s="120"/>
      <c r="M35" s="103"/>
      <c r="N35" s="27"/>
      <c r="O35" s="27"/>
      <c r="P35" s="28"/>
      <c r="Q35" s="28"/>
      <c r="R35" s="28"/>
      <c r="S35" s="28"/>
      <c r="T35" s="28"/>
      <c r="U35" s="28"/>
      <c r="V35" s="28"/>
      <c r="W35" s="49"/>
      <c r="X35" s="49"/>
      <c r="Y35" s="49"/>
    </row>
    <row r="36" spans="1:25" ht="15" customHeight="1" x14ac:dyDescent="0.2">
      <c r="A36" s="111"/>
      <c r="B36" s="104" t="s">
        <v>73</v>
      </c>
      <c r="C36" s="105"/>
      <c r="D36" s="105"/>
      <c r="E36" s="105"/>
      <c r="F36" s="105"/>
      <c r="G36" s="105"/>
      <c r="H36" s="116">
        <v>2</v>
      </c>
      <c r="I36" s="117"/>
      <c r="J36" s="118"/>
      <c r="K36" s="119">
        <f t="shared" ref="K36" si="15">H36*I36</f>
        <v>0</v>
      </c>
      <c r="L36" s="120">
        <f t="shared" ref="L36" si="16">H36*(I36*J36/100)</f>
        <v>0</v>
      </c>
      <c r="M36" s="108">
        <f>IF(J36&gt;0,H36*I36*(J36/100+1),IF(I36&gt;0,"Zadejte DPH",0))</f>
        <v>0</v>
      </c>
      <c r="N36" s="27"/>
      <c r="O36" s="27"/>
      <c r="P36" s="28"/>
      <c r="Q36" s="28"/>
      <c r="R36" s="28"/>
      <c r="S36" s="28"/>
      <c r="T36" s="28"/>
      <c r="U36" s="28"/>
      <c r="V36" s="28"/>
      <c r="W36" s="49"/>
      <c r="X36" s="49"/>
      <c r="Y36" s="49"/>
    </row>
    <row r="37" spans="1:25" ht="15" customHeight="1" thickBot="1" x14ac:dyDescent="0.25">
      <c r="A37" s="112"/>
      <c r="B37" s="106"/>
      <c r="C37" s="107"/>
      <c r="D37" s="107"/>
      <c r="E37" s="107"/>
      <c r="F37" s="107"/>
      <c r="G37" s="107"/>
      <c r="H37" s="116"/>
      <c r="I37" s="117"/>
      <c r="J37" s="118"/>
      <c r="K37" s="119"/>
      <c r="L37" s="120"/>
      <c r="M37" s="109"/>
      <c r="N37" s="27"/>
      <c r="O37" s="27"/>
      <c r="P37" s="28"/>
      <c r="Q37" s="28"/>
      <c r="R37" s="28"/>
      <c r="S37" s="28"/>
      <c r="T37" s="28"/>
      <c r="U37" s="28"/>
      <c r="V37" s="28"/>
      <c r="W37" s="49"/>
      <c r="X37" s="49"/>
      <c r="Y37" s="49"/>
    </row>
    <row r="38" spans="1:25" ht="15" customHeight="1" x14ac:dyDescent="0.2">
      <c r="D38" s="113" t="s">
        <v>74</v>
      </c>
      <c r="E38" s="114"/>
      <c r="F38" s="114"/>
      <c r="G38" s="114"/>
      <c r="H38" s="114"/>
      <c r="I38" s="114"/>
      <c r="J38" s="115"/>
      <c r="K38" s="101">
        <f>SUM(K34:K37)</f>
        <v>0</v>
      </c>
      <c r="L38" s="101">
        <f>SUM(L34:L37)</f>
        <v>0</v>
      </c>
      <c r="M38" s="101">
        <f>SUM(M34:M37)</f>
        <v>0</v>
      </c>
    </row>
    <row r="39" spans="1:25" ht="12.75" customHeight="1" thickBot="1" x14ac:dyDescent="0.25">
      <c r="A39" s="29"/>
      <c r="B39" s="30"/>
      <c r="C39" s="30"/>
      <c r="D39" s="28"/>
      <c r="E39" s="30"/>
      <c r="F39" s="31"/>
      <c r="G39" s="31"/>
      <c r="H39" s="31"/>
      <c r="K39" s="47"/>
      <c r="L39" s="48"/>
      <c r="M39" s="49"/>
    </row>
    <row r="40" spans="1:25" ht="17.25" customHeight="1" thickBot="1" x14ac:dyDescent="0.25">
      <c r="B40" s="283" t="s">
        <v>50</v>
      </c>
      <c r="C40" s="284"/>
      <c r="D40" s="284"/>
      <c r="E40" s="284"/>
      <c r="F40" s="284"/>
      <c r="G40" s="284"/>
      <c r="H40" s="284"/>
      <c r="I40" s="284"/>
      <c r="J40" s="285"/>
      <c r="K40" s="50">
        <f>SUM(K12,K26,K31,K38)</f>
        <v>0</v>
      </c>
      <c r="L40" s="50">
        <f>SUM(L12,L26,L31,L38)</f>
        <v>0</v>
      </c>
      <c r="M40" s="50">
        <f>SUM(M12,M26,M31,M38)</f>
        <v>0</v>
      </c>
    </row>
    <row r="41" spans="1:25" ht="15.75" thickBot="1" x14ac:dyDescent="0.3">
      <c r="B41" s="243" t="s">
        <v>16</v>
      </c>
      <c r="C41" s="243"/>
      <c r="D41" s="243"/>
      <c r="E41" s="32"/>
      <c r="F41" s="32"/>
    </row>
    <row r="42" spans="1:25" ht="36.75" customHeight="1" thickBot="1" x14ac:dyDescent="0.25">
      <c r="A42" s="278" t="s">
        <v>17</v>
      </c>
      <c r="B42" s="173" t="s">
        <v>18</v>
      </c>
      <c r="C42" s="174"/>
      <c r="D42" s="175"/>
      <c r="E42" s="66" t="s">
        <v>37</v>
      </c>
      <c r="F42" s="67" t="s">
        <v>2</v>
      </c>
      <c r="G42" s="244" t="s">
        <v>25</v>
      </c>
      <c r="H42" s="244"/>
      <c r="I42" s="68" t="s">
        <v>38</v>
      </c>
      <c r="K42" s="61"/>
      <c r="L42" s="61"/>
      <c r="M42" s="61"/>
    </row>
    <row r="43" spans="1:25" ht="24.95" customHeight="1" thickBot="1" x14ac:dyDescent="0.25">
      <c r="A43" s="279"/>
      <c r="B43" s="232" t="s">
        <v>43</v>
      </c>
      <c r="C43" s="233"/>
      <c r="D43" s="234"/>
      <c r="E43" s="69"/>
      <c r="F43" s="82"/>
      <c r="G43" s="176">
        <f>I43-E43</f>
        <v>0</v>
      </c>
      <c r="H43" s="176"/>
      <c r="I43" s="70">
        <f>E43*(F43/100+1)</f>
        <v>0</v>
      </c>
      <c r="K43" s="61"/>
      <c r="L43" s="61"/>
      <c r="M43" s="61"/>
    </row>
    <row r="44" spans="1:25" ht="24.95" customHeight="1" x14ac:dyDescent="0.2">
      <c r="A44" s="279"/>
      <c r="B44" s="301" t="s">
        <v>40</v>
      </c>
      <c r="C44" s="180" t="s">
        <v>39</v>
      </c>
      <c r="D44" s="300"/>
      <c r="E44" s="71"/>
      <c r="F44" s="83"/>
      <c r="G44" s="151">
        <f>I44-E44</f>
        <v>0</v>
      </c>
      <c r="H44" s="151"/>
      <c r="I44" s="72">
        <f>E44*(F44/100+1)</f>
        <v>0</v>
      </c>
      <c r="K44" s="61"/>
      <c r="L44" s="61"/>
      <c r="M44" s="61"/>
    </row>
    <row r="45" spans="1:25" ht="24.95" customHeight="1" thickBot="1" x14ac:dyDescent="0.25">
      <c r="A45" s="279"/>
      <c r="B45" s="302"/>
      <c r="C45" s="241" t="s">
        <v>34</v>
      </c>
      <c r="D45" s="242"/>
      <c r="E45" s="71"/>
      <c r="F45" s="83"/>
      <c r="G45" s="151">
        <f t="shared" ref="G45:G48" si="17">I45-E45</f>
        <v>0</v>
      </c>
      <c r="H45" s="151"/>
      <c r="I45" s="72">
        <f t="shared" ref="I45:I48" si="18">E45*(F45/100+1)</f>
        <v>0</v>
      </c>
      <c r="K45" s="61"/>
      <c r="L45" s="61"/>
      <c r="M45" s="61"/>
    </row>
    <row r="46" spans="1:25" ht="24.95" customHeight="1" thickBot="1" x14ac:dyDescent="0.25">
      <c r="A46" s="279"/>
      <c r="B46" s="177" t="s">
        <v>44</v>
      </c>
      <c r="C46" s="180" t="s">
        <v>45</v>
      </c>
      <c r="D46" s="181"/>
      <c r="E46" s="58"/>
      <c r="F46" s="83"/>
      <c r="G46" s="151">
        <f>I46-E46</f>
        <v>0</v>
      </c>
      <c r="H46" s="151"/>
      <c r="I46" s="72">
        <f>E46*(F46/100+1)</f>
        <v>0</v>
      </c>
      <c r="K46" s="133" t="s">
        <v>49</v>
      </c>
      <c r="L46" s="134"/>
      <c r="M46" s="135"/>
    </row>
    <row r="47" spans="1:25" ht="24.95" customHeight="1" x14ac:dyDescent="0.2">
      <c r="A47" s="279"/>
      <c r="B47" s="178"/>
      <c r="C47" s="281" t="s">
        <v>39</v>
      </c>
      <c r="D47" s="282"/>
      <c r="E47" s="58"/>
      <c r="F47" s="83"/>
      <c r="G47" s="151">
        <f>I47-E47</f>
        <v>0</v>
      </c>
      <c r="H47" s="151"/>
      <c r="I47" s="72">
        <f>E47*(F47/100+1)</f>
        <v>0</v>
      </c>
      <c r="K47" s="127" t="s">
        <v>63</v>
      </c>
      <c r="L47" s="128"/>
      <c r="M47" s="129"/>
    </row>
    <row r="48" spans="1:25" ht="24.95" customHeight="1" thickBot="1" x14ac:dyDescent="0.25">
      <c r="A48" s="279"/>
      <c r="B48" s="179"/>
      <c r="C48" s="182" t="s">
        <v>34</v>
      </c>
      <c r="D48" s="183"/>
      <c r="E48" s="58"/>
      <c r="F48" s="83"/>
      <c r="G48" s="151">
        <f t="shared" si="17"/>
        <v>0</v>
      </c>
      <c r="H48" s="151"/>
      <c r="I48" s="72">
        <f t="shared" si="18"/>
        <v>0</v>
      </c>
      <c r="K48" s="130"/>
      <c r="L48" s="131"/>
      <c r="M48" s="132"/>
    </row>
    <row r="49" spans="1:13" ht="24.95" customHeight="1" thickBot="1" x14ac:dyDescent="0.25">
      <c r="A49" s="279"/>
      <c r="B49" s="286" t="s">
        <v>19</v>
      </c>
      <c r="C49" s="287"/>
      <c r="D49" s="288"/>
      <c r="E49" s="158"/>
      <c r="F49" s="159"/>
      <c r="G49" s="159"/>
      <c r="H49" s="159"/>
      <c r="I49" s="160"/>
      <c r="K49" s="61"/>
      <c r="L49" s="61"/>
      <c r="M49" s="61"/>
    </row>
    <row r="50" spans="1:13" ht="15.75" customHeight="1" thickBot="1" x14ac:dyDescent="0.25">
      <c r="A50" s="280"/>
      <c r="B50" s="289" t="s">
        <v>20</v>
      </c>
      <c r="C50" s="290"/>
      <c r="D50" s="291"/>
      <c r="E50" s="238"/>
      <c r="F50" s="239"/>
      <c r="G50" s="239"/>
      <c r="H50" s="239"/>
      <c r="I50" s="240"/>
      <c r="K50" s="61"/>
      <c r="L50" s="61"/>
      <c r="M50" s="61"/>
    </row>
    <row r="51" spans="1:13" ht="12" customHeight="1" thickBot="1" x14ac:dyDescent="0.3">
      <c r="A51" s="10"/>
      <c r="B51" s="33"/>
      <c r="C51" s="33"/>
      <c r="D51" s="33"/>
      <c r="E51" s="12"/>
      <c r="F51" s="12"/>
      <c r="G51" s="12"/>
      <c r="H51" s="34"/>
    </row>
    <row r="52" spans="1:13" ht="15" customHeight="1" x14ac:dyDescent="0.2">
      <c r="A52" s="292" t="s">
        <v>54</v>
      </c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4"/>
    </row>
    <row r="53" spans="1:13" ht="15" customHeight="1" x14ac:dyDescent="0.2">
      <c r="A53" s="214" t="s">
        <v>55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6"/>
    </row>
    <row r="54" spans="1:13" ht="15" customHeight="1" thickBot="1" x14ac:dyDescent="0.25">
      <c r="A54" s="217" t="s">
        <v>28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9"/>
    </row>
    <row r="55" spans="1:13" ht="12" customHeight="1" thickBot="1" x14ac:dyDescent="0.25"/>
    <row r="56" spans="1:13" ht="15" customHeight="1" x14ac:dyDescent="0.2">
      <c r="A56" s="152" t="s">
        <v>57</v>
      </c>
      <c r="B56" s="153"/>
      <c r="C56" s="153"/>
      <c r="D56" s="153"/>
      <c r="E56" s="153"/>
      <c r="F56" s="153"/>
      <c r="G56" s="153"/>
      <c r="H56" s="153"/>
      <c r="I56" s="153"/>
      <c r="J56" s="154"/>
    </row>
    <row r="57" spans="1:13" ht="15" customHeight="1" x14ac:dyDescent="0.2">
      <c r="A57" s="155" t="s">
        <v>64</v>
      </c>
      <c r="B57" s="156"/>
      <c r="C57" s="156"/>
      <c r="D57" s="156"/>
      <c r="E57" s="156"/>
      <c r="F57" s="156"/>
      <c r="G57" s="156"/>
      <c r="H57" s="156"/>
      <c r="I57" s="156"/>
      <c r="J57" s="157"/>
    </row>
    <row r="58" spans="1:13" ht="15" customHeight="1" x14ac:dyDescent="0.2">
      <c r="A58" s="148" t="s">
        <v>58</v>
      </c>
      <c r="B58" s="149"/>
      <c r="C58" s="149"/>
      <c r="D58" s="149"/>
      <c r="E58" s="149"/>
      <c r="F58" s="149"/>
      <c r="G58" s="149"/>
      <c r="H58" s="149"/>
      <c r="I58" s="149"/>
      <c r="J58" s="150"/>
    </row>
    <row r="59" spans="1:13" ht="12" customHeight="1" thickBot="1" x14ac:dyDescent="0.25"/>
    <row r="60" spans="1:13" ht="15.75" thickBot="1" x14ac:dyDescent="0.3">
      <c r="A60" s="167" t="s">
        <v>21</v>
      </c>
      <c r="B60" s="168"/>
      <c r="C60" s="168"/>
      <c r="D60" s="161"/>
      <c r="E60" s="162"/>
      <c r="F60" s="162"/>
      <c r="G60" s="163"/>
      <c r="I60" s="171" t="s">
        <v>22</v>
      </c>
      <c r="J60" s="172"/>
      <c r="K60" s="124"/>
      <c r="L60" s="125"/>
      <c r="M60" s="126"/>
    </row>
    <row r="61" spans="1:13" ht="15.75" thickBot="1" x14ac:dyDescent="0.25">
      <c r="A61" s="169"/>
      <c r="B61" s="170"/>
      <c r="C61" s="170"/>
      <c r="D61" s="164"/>
      <c r="E61" s="165"/>
      <c r="F61" s="165"/>
      <c r="G61" s="166"/>
      <c r="I61" s="295" t="s">
        <v>29</v>
      </c>
      <c r="J61" s="296"/>
      <c r="K61" s="124"/>
      <c r="L61" s="125"/>
      <c r="M61" s="126"/>
    </row>
    <row r="62" spans="1:13" ht="15" customHeight="1" x14ac:dyDescent="0.2">
      <c r="A62" s="297" t="s">
        <v>23</v>
      </c>
      <c r="B62" s="298"/>
      <c r="C62" s="299"/>
      <c r="D62" s="309"/>
      <c r="E62" s="310"/>
      <c r="F62" s="310"/>
      <c r="G62" s="311"/>
      <c r="I62" s="307" t="s">
        <v>23</v>
      </c>
      <c r="J62" s="308"/>
      <c r="K62" s="121"/>
      <c r="L62" s="122"/>
      <c r="M62" s="123"/>
    </row>
    <row r="63" spans="1:13" x14ac:dyDescent="0.2">
      <c r="A63" s="315"/>
      <c r="B63" s="316"/>
      <c r="C63" s="317"/>
      <c r="D63" s="325"/>
      <c r="E63" s="326"/>
      <c r="F63" s="326"/>
      <c r="G63" s="327"/>
      <c r="I63" s="303"/>
      <c r="J63" s="304"/>
      <c r="K63" s="140"/>
      <c r="L63" s="141"/>
      <c r="M63" s="142"/>
    </row>
    <row r="64" spans="1:13" x14ac:dyDescent="0.2">
      <c r="A64" s="315"/>
      <c r="B64" s="316"/>
      <c r="C64" s="317"/>
      <c r="D64" s="325"/>
      <c r="E64" s="326"/>
      <c r="F64" s="326"/>
      <c r="G64" s="327"/>
      <c r="I64" s="305"/>
      <c r="J64" s="306"/>
      <c r="K64" s="140"/>
      <c r="L64" s="141"/>
      <c r="M64" s="142"/>
    </row>
    <row r="65" spans="1:13" ht="15" customHeight="1" x14ac:dyDescent="0.2">
      <c r="A65" s="276" t="s">
        <v>51</v>
      </c>
      <c r="B65" s="318"/>
      <c r="C65" s="277"/>
      <c r="D65" s="273"/>
      <c r="E65" s="274"/>
      <c r="F65" s="274"/>
      <c r="G65" s="275"/>
      <c r="I65" s="276" t="s">
        <v>51</v>
      </c>
      <c r="J65" s="277"/>
      <c r="K65" s="140"/>
      <c r="L65" s="141"/>
      <c r="M65" s="142"/>
    </row>
    <row r="66" spans="1:13" ht="15" customHeight="1" x14ac:dyDescent="0.2">
      <c r="A66" s="319" t="s">
        <v>52</v>
      </c>
      <c r="B66" s="320"/>
      <c r="C66" s="321"/>
      <c r="D66" s="312"/>
      <c r="E66" s="313"/>
      <c r="F66" s="313"/>
      <c r="G66" s="314"/>
      <c r="I66" s="276" t="s">
        <v>52</v>
      </c>
      <c r="J66" s="277"/>
      <c r="K66" s="140"/>
      <c r="L66" s="141"/>
      <c r="M66" s="142"/>
    </row>
    <row r="67" spans="1:13" ht="15" customHeight="1" thickBot="1" x14ac:dyDescent="0.25">
      <c r="A67" s="322" t="s">
        <v>53</v>
      </c>
      <c r="B67" s="323"/>
      <c r="C67" s="324"/>
      <c r="D67" s="328"/>
      <c r="E67" s="329"/>
      <c r="F67" s="329"/>
      <c r="G67" s="330"/>
      <c r="I67" s="276" t="s">
        <v>53</v>
      </c>
      <c r="J67" s="277"/>
      <c r="K67" s="140"/>
      <c r="L67" s="141"/>
      <c r="M67" s="142"/>
    </row>
    <row r="68" spans="1:13" ht="33" customHeight="1" thickBot="1" x14ac:dyDescent="0.25">
      <c r="A68" s="34"/>
      <c r="B68" s="34"/>
      <c r="C68" s="34"/>
      <c r="D68" s="73"/>
      <c r="E68" s="73"/>
      <c r="F68" s="73"/>
      <c r="G68" s="73"/>
      <c r="I68" s="146" t="s">
        <v>24</v>
      </c>
      <c r="J68" s="147"/>
      <c r="K68" s="143"/>
      <c r="L68" s="144"/>
      <c r="M68" s="145"/>
    </row>
  </sheetData>
  <sheetProtection algorithmName="SHA-512" hashValue="JZWNgR1ReBZQRS+39Fc3GQCRaBTd2dAYYkXgkyN4v52SYudDxjM14n6DtRt3dGTJKvojxOZPv8oz3H2jBDB89A==" saltValue="dH+jYvGhGhdwpHACl7klCA==" spinCount="100000" sheet="1" objects="1" scenarios="1"/>
  <mergeCells count="131">
    <mergeCell ref="I66:J66"/>
    <mergeCell ref="I67:J67"/>
    <mergeCell ref="I63:J64"/>
    <mergeCell ref="I62:J62"/>
    <mergeCell ref="D62:G62"/>
    <mergeCell ref="D66:G66"/>
    <mergeCell ref="A63:C64"/>
    <mergeCell ref="A65:C65"/>
    <mergeCell ref="A66:C66"/>
    <mergeCell ref="A67:C67"/>
    <mergeCell ref="D64:G64"/>
    <mergeCell ref="D67:G67"/>
    <mergeCell ref="D63:G63"/>
    <mergeCell ref="K63:M63"/>
    <mergeCell ref="K64:M64"/>
    <mergeCell ref="D65:G65"/>
    <mergeCell ref="I65:J65"/>
    <mergeCell ref="K65:M65"/>
    <mergeCell ref="A42:A50"/>
    <mergeCell ref="C47:D47"/>
    <mergeCell ref="G47:H47"/>
    <mergeCell ref="D31:J31"/>
    <mergeCell ref="B40:J40"/>
    <mergeCell ref="B49:D49"/>
    <mergeCell ref="B50:D50"/>
    <mergeCell ref="A52:M52"/>
    <mergeCell ref="K61:M61"/>
    <mergeCell ref="I61:J61"/>
    <mergeCell ref="H34:H35"/>
    <mergeCell ref="I34:I35"/>
    <mergeCell ref="J34:J35"/>
    <mergeCell ref="K34:K35"/>
    <mergeCell ref="L34:L35"/>
    <mergeCell ref="A62:C62"/>
    <mergeCell ref="G46:H46"/>
    <mergeCell ref="C44:D44"/>
    <mergeCell ref="B44:B45"/>
    <mergeCell ref="C45:D45"/>
    <mergeCell ref="G44:H44"/>
    <mergeCell ref="B41:D41"/>
    <mergeCell ref="G42:H42"/>
    <mergeCell ref="B3:G3"/>
    <mergeCell ref="B4:G5"/>
    <mergeCell ref="B6:G7"/>
    <mergeCell ref="B8:G9"/>
    <mergeCell ref="B10:G11"/>
    <mergeCell ref="D12:J12"/>
    <mergeCell ref="C15:G15"/>
    <mergeCell ref="C16:G16"/>
    <mergeCell ref="C17:G17"/>
    <mergeCell ref="J4:J5"/>
    <mergeCell ref="B15:B25"/>
    <mergeCell ref="C23:G23"/>
    <mergeCell ref="C24:G24"/>
    <mergeCell ref="B33:G33"/>
    <mergeCell ref="B34:G35"/>
    <mergeCell ref="B1:K1"/>
    <mergeCell ref="A53:M53"/>
    <mergeCell ref="A54:M54"/>
    <mergeCell ref="D26:J26"/>
    <mergeCell ref="J6:J7"/>
    <mergeCell ref="K6:K7"/>
    <mergeCell ref="L6:L7"/>
    <mergeCell ref="M6:M7"/>
    <mergeCell ref="H10:H11"/>
    <mergeCell ref="I10:I11"/>
    <mergeCell ref="J10:J11"/>
    <mergeCell ref="K8:K9"/>
    <mergeCell ref="L8:L9"/>
    <mergeCell ref="M8:M9"/>
    <mergeCell ref="K10:K11"/>
    <mergeCell ref="L10:L11"/>
    <mergeCell ref="M10:M11"/>
    <mergeCell ref="H8:H9"/>
    <mergeCell ref="A4:A11"/>
    <mergeCell ref="B43:D43"/>
    <mergeCell ref="C19:G19"/>
    <mergeCell ref="A15:A25"/>
    <mergeCell ref="E50:I50"/>
    <mergeCell ref="A28:A30"/>
    <mergeCell ref="M4:M5"/>
    <mergeCell ref="H6:H7"/>
    <mergeCell ref="I6:I7"/>
    <mergeCell ref="C20:G20"/>
    <mergeCell ref="C28:D28"/>
    <mergeCell ref="C29:D29"/>
    <mergeCell ref="B14:G14"/>
    <mergeCell ref="H4:H5"/>
    <mergeCell ref="I4:I5"/>
    <mergeCell ref="I8:I9"/>
    <mergeCell ref="J8:J9"/>
    <mergeCell ref="C21:G21"/>
    <mergeCell ref="K4:K5"/>
    <mergeCell ref="L4:L5"/>
    <mergeCell ref="C25:G25"/>
    <mergeCell ref="C22:M22"/>
    <mergeCell ref="C18:G18"/>
    <mergeCell ref="K62:M62"/>
    <mergeCell ref="K60:M60"/>
    <mergeCell ref="K47:M48"/>
    <mergeCell ref="K46:M46"/>
    <mergeCell ref="C30:D30"/>
    <mergeCell ref="B29:B30"/>
    <mergeCell ref="K66:M66"/>
    <mergeCell ref="K67:M67"/>
    <mergeCell ref="K68:M68"/>
    <mergeCell ref="I68:J68"/>
    <mergeCell ref="A58:J58"/>
    <mergeCell ref="G45:H45"/>
    <mergeCell ref="A56:J56"/>
    <mergeCell ref="A57:J57"/>
    <mergeCell ref="E49:I49"/>
    <mergeCell ref="D60:G61"/>
    <mergeCell ref="A60:C61"/>
    <mergeCell ref="I60:J60"/>
    <mergeCell ref="B42:D42"/>
    <mergeCell ref="G43:H43"/>
    <mergeCell ref="G48:H48"/>
    <mergeCell ref="B46:B48"/>
    <mergeCell ref="C46:D46"/>
    <mergeCell ref="C48:D48"/>
    <mergeCell ref="M34:M35"/>
    <mergeCell ref="B36:G37"/>
    <mergeCell ref="M36:M37"/>
    <mergeCell ref="A33:A37"/>
    <mergeCell ref="D38:J38"/>
    <mergeCell ref="H36:H37"/>
    <mergeCell ref="I36:I37"/>
    <mergeCell ref="J36:J37"/>
    <mergeCell ref="K36:K37"/>
    <mergeCell ref="L36:L37"/>
  </mergeCells>
  <conditionalFormatting sqref="M4:M11">
    <cfRule type="containsText" dxfId="5" priority="5" operator="containsText" text="Zadejte DPH">
      <formula>NOT(ISERROR(SEARCH("Zadejte DPH",M4)))</formula>
    </cfRule>
    <cfRule type="cellIs" dxfId="4" priority="6" operator="equal">
      <formula>"Chybná DPH"</formula>
    </cfRule>
  </conditionalFormatting>
  <conditionalFormatting sqref="M15:M21">
    <cfRule type="containsText" dxfId="3" priority="4" operator="containsText" text="Zadejte DPH">
      <formula>NOT(ISERROR(SEARCH("Zadejte DPH",M15)))</formula>
    </cfRule>
  </conditionalFormatting>
  <conditionalFormatting sqref="M23:M25 M29:M30">
    <cfRule type="containsText" dxfId="2" priority="3" operator="containsText" text="Zadejte DPH">
      <formula>NOT(ISERROR(SEARCH("Zadejte DPH",M23)))</formula>
    </cfRule>
  </conditionalFormatting>
  <conditionalFormatting sqref="M34:M37">
    <cfRule type="containsText" dxfId="1" priority="1" operator="containsText" text="Zadejte DPH">
      <formula>NOT(ISERROR(SEARCH("Zadejte DPH",M34)))</formula>
    </cfRule>
    <cfRule type="cellIs" dxfId="0" priority="2" operator="equal">
      <formula>"Chybná DPH"</formula>
    </cfRule>
  </conditionalFormatting>
  <printOptions horizontalCentered="1"/>
  <pageMargins left="7.874015748031496E-2" right="7.874015748031496E-2" top="0.39370078740157483" bottom="0.59055118110236227" header="0.31496062992125984" footer="0.31496062992125984"/>
  <pageSetup paperSize="9" orientation="landscape" r:id="rId1"/>
  <headerFooter>
    <oddFooter>&amp;L&amp;F&amp;RStránka &amp;P z &amp;N</oddFooter>
  </headerFooter>
  <rowBreaks count="2" manualBreakCount="2">
    <brk id="26" max="16383" man="1"/>
    <brk id="40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Platné sazby DPH:_x000a_21 % - základní sazba_x000a_15 % - první snížená sazba_x000a_10 % - druhá snížená sazba_x000a_Uveďte platnou hodnotu!">
          <x14:formula1>
            <xm:f>'Pomocná data'!$B$2:$B$4</xm:f>
          </x14:formula1>
          <xm:sqref>J23:J25 J29:J30 F43:F48 J4:J11 J15:J21 J34:J37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5" x14ac:dyDescent="0.25"/>
  <cols>
    <col min="1" max="1" width="18.85546875" bestFit="1" customWidth="1"/>
  </cols>
  <sheetData>
    <row r="1" spans="1:2" x14ac:dyDescent="0.25">
      <c r="A1" s="87" t="s">
        <v>59</v>
      </c>
      <c r="B1" s="88"/>
    </row>
    <row r="2" spans="1:2" x14ac:dyDescent="0.25">
      <c r="A2" s="88" t="s">
        <v>60</v>
      </c>
      <c r="B2" s="89">
        <v>21</v>
      </c>
    </row>
    <row r="3" spans="1:2" x14ac:dyDescent="0.25">
      <c r="A3" s="88" t="s">
        <v>61</v>
      </c>
      <c r="B3" s="89">
        <v>15</v>
      </c>
    </row>
    <row r="4" spans="1:2" x14ac:dyDescent="0.25">
      <c r="A4" s="88" t="s">
        <v>62</v>
      </c>
      <c r="B4" s="89">
        <v>10</v>
      </c>
    </row>
  </sheetData>
  <sheetProtection password="D305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pro výpočet ceny</vt:lpstr>
      <vt:lpstr>Pomocná data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Mášová Lenka</dc:creator>
  <cp:lastModifiedBy>Kaldová Petra</cp:lastModifiedBy>
  <cp:lastPrinted>2020-06-10T20:32:58Z</cp:lastPrinted>
  <dcterms:created xsi:type="dcterms:W3CDTF">2019-09-24T11:59:36Z</dcterms:created>
  <dcterms:modified xsi:type="dcterms:W3CDTF">2020-09-22T07:26:03Z</dcterms:modified>
</cp:coreProperties>
</file>