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<sst xmlns="http://schemas.openxmlformats.org/spreadsheetml/2006/main" count="78" uniqueCount="60">
  <si>
    <t>Počet kusů</t>
  </si>
  <si>
    <t>Cena 
bez DPH/kus
[Kč]</t>
  </si>
  <si>
    <t>Sazba DPH
[%]</t>
  </si>
  <si>
    <t>Celková cena 
bez DPH
[Kč]</t>
  </si>
  <si>
    <t>Celková cena 
s DPH
[Kč]</t>
  </si>
  <si>
    <t>Cena 
bez DPH/úkon
[Kč]</t>
  </si>
  <si>
    <t>2.</t>
  </si>
  <si>
    <t>3.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</si>
  <si>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</si>
  <si>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</si>
  <si>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</si>
  <si>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</si>
  <si>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</si>
  <si>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</si>
  <si>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</si>
  <si>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</si>
  <si>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</si>
  <si>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</si>
  <si>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</si>
  <si>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</si>
  <si>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</si>
  <si>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Jiné výrobcem předepsané kontroly:</t>
  </si>
  <si>
    <t>Paušální částka</t>
  </si>
  <si>
    <t xml:space="preserve">Celkový počet kusů
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</si>
  <si>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</si>
  <si>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</si>
  <si>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</si>
  <si>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</si>
  <si>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</si>
  <si>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t>Cena jednotková/ks
bez DPH
[Kč]</t>
    </r>
    <r>
      <rPr>
        <vertAlign val="superscript"/>
        <sz val="11"/>
        <color theme="1"/>
        <rFont val="Arial"/>
        <family val="2"/>
      </rPr>
      <t>3)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</si>
  <si>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</si>
  <si>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</si>
  <si>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</si>
  <si>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</si>
  <si>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</si>
  <si>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</si>
  <si>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</si>
  <si>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</si>
  <si>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</si>
  <si>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</si>
  <si>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</si>
  <si>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</si>
  <si>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</si>
  <si>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</si>
  <si>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</si>
  <si>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</si>
  <si>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</si>
  <si>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</si>
  <si>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</si>
  <si>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</si>
  <si>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 xml:space="preserve">Roční paušální platba za servis SPECT/CT včetně diagnostických stanic a ostatního dodaného příslušenství v rozsahu: provádění oprav, upgrade SW a provádění veškerých předepsaných kontrol dle platných předpisů (zejména BTK, ZDS, el. revize, kalibrace, apod.). V ceně nejsou zahrnuty náhradní díly. </t>
  </si>
  <si>
    <t>Demontáž a ekologická likvidace stávajícího vybavení</t>
  </si>
  <si>
    <t>Demontáž stávající gamakamery</t>
  </si>
  <si>
    <t>Název úkonu</t>
  </si>
  <si>
    <t>-</t>
  </si>
  <si>
    <t>SPECT/CT včetně příslušenství</t>
  </si>
  <si>
    <t>Ekologická likvidace stávající gamakamery</t>
  </si>
  <si>
    <r>
      <t>Celková cena za další úkony</t>
    </r>
    <r>
      <rPr>
        <b/>
        <vertAlign val="superscript"/>
        <sz val="11"/>
        <color theme="1"/>
        <rFont val="Arial"/>
        <family val="2"/>
      </rPr>
      <t>3)</t>
    </r>
  </si>
  <si>
    <r>
      <rPr>
        <vertAlign val="superscript"/>
        <sz val="11"/>
        <color theme="1"/>
        <rFont val="Arial"/>
        <family val="2"/>
      </rPr>
      <t>3)</t>
    </r>
    <r>
      <rPr>
        <sz val="11"/>
        <color theme="1"/>
        <rFont val="Arial"/>
        <family val="2"/>
      </rPr>
      <t xml:space="preserve">Cenu uvádějte do vzorového návrhu kupní smlouvy </t>
    </r>
  </si>
  <si>
    <t>Přístroj SPECT/CT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</si>
</sst>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5" borderId="8" xfId="0" applyNumberFormat="1" applyFont="1" applyFill="1" applyBorder="1" applyAlignment="1" applyProtection="1">
      <alignment horizontal="right" vertical="center" wrapText="1"/>
      <protection/>
    </xf>
    <xf numFmtId="4" fontId="2" fillId="5" borderId="11" xfId="0" applyNumberFormat="1" applyFont="1" applyFill="1" applyBorder="1" applyAlignment="1" applyProtection="1">
      <alignment horizontal="right" vertical="center" wrapText="1"/>
      <protection/>
    </xf>
    <xf numFmtId="4" fontId="2" fillId="5" borderId="12" xfId="0" applyNumberFormat="1" applyFont="1" applyFill="1" applyBorder="1" applyAlignment="1" applyProtection="1">
      <alignment horizontal="right" vertical="center" wrapText="1"/>
      <protection/>
    </xf>
    <xf numFmtId="4" fontId="2" fillId="5" borderId="13" xfId="0" applyNumberFormat="1" applyFont="1" applyFill="1" applyBorder="1" applyAlignment="1" applyProtection="1">
      <alignment horizontal="right" vertical="center" wrapText="1"/>
      <protection/>
    </xf>
    <xf numFmtId="4" fontId="2" fillId="5" borderId="8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 vertical="center"/>
      <protection/>
    </xf>
    <xf numFmtId="4" fontId="2" fillId="5" borderId="12" xfId="0" applyNumberFormat="1" applyFont="1" applyFill="1" applyBorder="1" applyAlignment="1" applyProtection="1">
      <alignment horizontal="right" vertical="center"/>
      <protection/>
    </xf>
    <xf numFmtId="4" fontId="2" fillId="5" borderId="13" xfId="0" applyNumberFormat="1" applyFont="1" applyFill="1" applyBorder="1" applyAlignment="1" applyProtection="1">
      <alignment horizontal="right" vertical="center"/>
      <protection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6" borderId="5" xfId="0" applyNumberFormat="1" applyFont="1" applyFill="1" applyBorder="1" applyAlignment="1" applyProtection="1">
      <alignment horizontal="right"/>
      <protection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4" fontId="6" fillId="7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4" fontId="6" fillId="7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4" fontId="8" fillId="7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8" xfId="0" applyFont="1" applyFill="1" applyBorder="1" applyAlignment="1" applyProtection="1">
      <alignment horizontal="center" vertical="center" wrapText="1"/>
      <protection locked="0"/>
    </xf>
    <xf numFmtId="4" fontId="2" fillId="5" borderId="18" xfId="0" applyNumberFormat="1" applyFont="1" applyFill="1" applyBorder="1" applyAlignment="1" applyProtection="1">
      <alignment horizontal="right" vertical="center"/>
      <protection/>
    </xf>
    <xf numFmtId="4" fontId="6" fillId="7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4" fontId="2" fillId="4" borderId="20" xfId="0" applyNumberFormat="1" applyFont="1" applyFill="1" applyBorder="1" applyAlignment="1" applyProtection="1">
      <alignment horizontal="right" vertical="center" wrapText="1"/>
      <protection/>
    </xf>
    <xf numFmtId="4" fontId="2" fillId="5" borderId="16" xfId="0" applyNumberFormat="1" applyFont="1" applyFill="1" applyBorder="1" applyAlignment="1" applyProtection="1">
      <alignment horizontal="right" vertical="center" wrapText="1"/>
      <protection/>
    </xf>
    <xf numFmtId="4" fontId="2" fillId="5" borderId="21" xfId="0" applyNumberFormat="1" applyFont="1" applyFill="1" applyBorder="1" applyAlignment="1" applyProtection="1">
      <alignment horizontal="right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4" fontId="8" fillId="7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11" xfId="0" applyNumberFormat="1" applyFont="1" applyFill="1" applyBorder="1" applyAlignment="1" applyProtection="1">
      <alignment horizontal="right" vertical="center"/>
      <protection/>
    </xf>
    <xf numFmtId="4" fontId="8" fillId="7" borderId="25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13" xfId="0" applyNumberFormat="1" applyFont="1" applyFill="1" applyBorder="1" applyAlignment="1" applyProtection="1">
      <alignment horizontal="right" vertical="center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4" fontId="6" fillId="7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7" borderId="28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29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21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11" xfId="0" applyNumberFormat="1" applyFont="1" applyFill="1" applyBorder="1" applyAlignment="1" applyProtection="1">
      <alignment horizontal="right" vertical="center"/>
      <protection locked="0"/>
    </xf>
    <xf numFmtId="1" fontId="6" fillId="7" borderId="30" xfId="0" applyNumberFormat="1" applyFont="1" applyFill="1" applyBorder="1" applyAlignment="1" applyProtection="1">
      <alignment horizontal="right" vertical="center"/>
      <protection locked="0"/>
    </xf>
    <xf numFmtId="1" fontId="8" fillId="7" borderId="8" xfId="0" applyNumberFormat="1" applyFont="1" applyFill="1" applyBorder="1" applyAlignment="1" applyProtection="1">
      <alignment horizontal="right" vertical="center" wrapText="1"/>
      <protection locked="0"/>
    </xf>
    <xf numFmtId="1" fontId="8" fillId="7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4" xfId="0" applyNumberFormat="1" applyFont="1" applyFill="1" applyBorder="1" applyAlignment="1" applyProtection="1">
      <alignment horizontal="right" vertical="center"/>
      <protection/>
    </xf>
    <xf numFmtId="4" fontId="2" fillId="5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5" borderId="26" xfId="0" applyNumberFormat="1" applyFont="1" applyFill="1" applyBorder="1" applyAlignment="1" applyProtection="1">
      <alignment horizontal="right" vertical="center"/>
      <protection/>
    </xf>
    <xf numFmtId="4" fontId="2" fillId="5" borderId="25" xfId="0" applyNumberFormat="1" applyFont="1" applyFill="1" applyBorder="1" applyAlignment="1" applyProtection="1">
      <alignment horizontal="right" vertical="center"/>
      <protection/>
    </xf>
    <xf numFmtId="0" fontId="2" fillId="7" borderId="15" xfId="0" applyFont="1" applyFill="1" applyBorder="1" applyAlignment="1" applyProtection="1">
      <alignment vertical="center" wrapText="1"/>
      <protection locked="0"/>
    </xf>
    <xf numFmtId="0" fontId="2" fillId="7" borderId="16" xfId="0" applyFont="1" applyFill="1" applyBorder="1" applyAlignment="1" applyProtection="1">
      <alignment vertical="center" wrapText="1"/>
      <protection locked="0"/>
    </xf>
    <xf numFmtId="0" fontId="2" fillId="7" borderId="21" xfId="0" applyFont="1" applyFill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7" borderId="14" xfId="0" applyFont="1" applyFill="1" applyBorder="1" applyAlignment="1" applyProtection="1">
      <alignment vertical="center" wrapText="1"/>
      <protection locked="0"/>
    </xf>
    <xf numFmtId="0" fontId="2" fillId="7" borderId="8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4" fontId="4" fillId="4" borderId="20" xfId="0" applyNumberFormat="1" applyFont="1" applyFill="1" applyBorder="1" applyAlignment="1" applyProtection="1">
      <alignment horizontal="center" vertical="center"/>
      <protection/>
    </xf>
    <xf numFmtId="4" fontId="4" fillId="4" borderId="1" xfId="0" applyNumberFormat="1" applyFont="1" applyFill="1" applyBorder="1" applyAlignment="1" applyProtection="1">
      <alignment horizontal="center" vertical="center"/>
      <protection/>
    </xf>
    <xf numFmtId="4" fontId="4" fillId="4" borderId="10" xfId="0" applyNumberFormat="1" applyFont="1" applyFill="1" applyBorder="1" applyAlignment="1" applyProtection="1">
      <alignment horizontal="center" vertical="center"/>
      <protection/>
    </xf>
    <xf numFmtId="0" fontId="2" fillId="3" borderId="25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4" fontId="6" fillId="7" borderId="12" xfId="0" applyNumberFormat="1" applyFont="1" applyFill="1" applyBorder="1" applyAlignment="1" applyProtection="1">
      <alignment horizontal="right" vertical="center"/>
      <protection locked="0"/>
    </xf>
    <xf numFmtId="4" fontId="6" fillId="7" borderId="16" xfId="0" applyNumberFormat="1" applyFont="1" applyFill="1" applyBorder="1" applyAlignment="1" applyProtection="1">
      <alignment horizontal="right" vertical="center"/>
      <protection locked="0"/>
    </xf>
    <xf numFmtId="1" fontId="6" fillId="7" borderId="36" xfId="0" applyNumberFormat="1" applyFont="1" applyFill="1" applyBorder="1" applyAlignment="1" applyProtection="1">
      <alignment horizontal="right" vertical="center"/>
      <protection locked="0"/>
    </xf>
    <xf numFmtId="1" fontId="6" fillId="7" borderId="37" xfId="0" applyNumberFormat="1" applyFont="1" applyFill="1" applyBorder="1" applyAlignment="1" applyProtection="1">
      <alignment horizontal="right" vertical="center"/>
      <protection locked="0"/>
    </xf>
    <xf numFmtId="4" fontId="2" fillId="5" borderId="25" xfId="0" applyNumberFormat="1" applyFont="1" applyFill="1" applyBorder="1" applyAlignment="1" applyProtection="1">
      <alignment horizontal="right" vertical="center"/>
      <protection/>
    </xf>
    <xf numFmtId="4" fontId="2" fillId="5" borderId="15" xfId="0" applyNumberFormat="1" applyFont="1" applyFill="1" applyBorder="1" applyAlignment="1" applyProtection="1">
      <alignment horizontal="right" vertical="center"/>
      <protection/>
    </xf>
    <xf numFmtId="4" fontId="5" fillId="5" borderId="12" xfId="0" applyNumberFormat="1" applyFont="1" applyFill="1" applyBorder="1" applyAlignment="1" applyProtection="1">
      <alignment horizontal="right" vertical="center"/>
      <protection/>
    </xf>
    <xf numFmtId="4" fontId="5" fillId="5" borderId="16" xfId="0" applyNumberFormat="1" applyFont="1" applyFill="1" applyBorder="1" applyAlignment="1" applyProtection="1">
      <alignment horizontal="right" vertical="center"/>
      <protection/>
    </xf>
    <xf numFmtId="4" fontId="5" fillId="5" borderId="29" xfId="0" applyNumberFormat="1" applyFont="1" applyFill="1" applyBorder="1" applyAlignment="1" applyProtection="1">
      <alignment horizontal="right" vertical="center" wrapText="1"/>
      <protection/>
    </xf>
    <xf numFmtId="4" fontId="5" fillId="5" borderId="38" xfId="0" applyNumberFormat="1" applyFont="1" applyFill="1" applyBorder="1" applyAlignment="1" applyProtection="1">
      <alignment horizontal="right" vertical="center" wrapTex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1" fillId="5" borderId="8" xfId="0" applyNumberFormat="1" applyFont="1" applyFill="1" applyBorder="1" applyAlignment="1" applyProtection="1">
      <alignment horizontal="right" vertical="center"/>
      <protection/>
    </xf>
    <xf numFmtId="4" fontId="1" fillId="5" borderId="12" xfId="0" applyNumberFormat="1" applyFont="1" applyFill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41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3" fillId="7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3" xfId="0" applyNumberFormat="1" applyFont="1" applyFill="1" applyBorder="1" applyAlignment="1" applyProtection="1">
      <alignment horizontal="left" vertical="center" wrapText="1"/>
      <protection/>
    </xf>
    <xf numFmtId="49" fontId="4" fillId="3" borderId="7" xfId="0" applyNumberFormat="1" applyFont="1" applyFill="1" applyBorder="1" applyAlignment="1" applyProtection="1">
      <alignment horizontal="left" vertical="center" wrapText="1"/>
      <protection/>
    </xf>
    <xf numFmtId="49" fontId="4" fillId="3" borderId="4" xfId="0" applyNumberFormat="1" applyFont="1" applyFill="1" applyBorder="1" applyAlignment="1" applyProtection="1">
      <alignment horizontal="left" vertical="center" wrapText="1"/>
      <protection/>
    </xf>
    <xf numFmtId="49" fontId="4" fillId="3" borderId="0" xfId="0" applyNumberFormat="1" applyFont="1" applyFill="1" applyBorder="1" applyAlignment="1" applyProtection="1">
      <alignment horizontal="left" vertical="center" wrapText="1"/>
      <protection/>
    </xf>
    <xf numFmtId="49" fontId="4" fillId="3" borderId="35" xfId="0" applyNumberFormat="1" applyFont="1" applyFill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46" xfId="0" applyFont="1" applyBorder="1" applyAlignment="1" applyProtection="1">
      <alignment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11" fillId="0" borderId="7" xfId="0" applyFont="1" applyBorder="1" applyAlignment="1" applyProtection="1">
      <alignment vertical="center" wrapText="1"/>
      <protection/>
    </xf>
    <xf numFmtId="0" fontId="11" fillId="0" borderId="6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8" fillId="7" borderId="25" xfId="0" applyFont="1" applyFill="1" applyBorder="1" applyAlignment="1" applyProtection="1">
      <alignment horizontal="left" vertical="center" wrapText="1"/>
      <protection locked="0"/>
    </xf>
    <xf numFmtId="0" fontId="8" fillId="7" borderId="12" xfId="0" applyFont="1" applyFill="1" applyBorder="1" applyAlignment="1" applyProtection="1">
      <alignment horizontal="left" vertical="center" wrapText="1"/>
      <protection locked="0"/>
    </xf>
    <xf numFmtId="0" fontId="8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40" xfId="0" applyFont="1" applyFill="1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7" borderId="20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5" fillId="3" borderId="14" xfId="0" applyNumberFormat="1" applyFont="1" applyFill="1" applyBorder="1" applyAlignment="1" applyProtection="1">
      <alignment vertical="center" wrapText="1"/>
      <protection/>
    </xf>
    <xf numFmtId="49" fontId="5" fillId="3" borderId="8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39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2" fillId="6" borderId="33" xfId="0" applyFont="1" applyFill="1" applyBorder="1" applyAlignment="1" applyProtection="1">
      <alignment horizontal="center" vertical="center" wrapText="1"/>
      <protection/>
    </xf>
    <xf numFmtId="0" fontId="2" fillId="6" borderId="7" xfId="0" applyFont="1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7" xfId="0" applyFont="1" applyBorder="1" applyAlignment="1" applyProtection="1">
      <alignment vertical="center" wrapText="1"/>
      <protection/>
    </xf>
    <xf numFmtId="0" fontId="12" fillId="0" borderId="48" xfId="0" applyFont="1" applyBorder="1" applyAlignment="1" applyProtection="1">
      <alignment wrapText="1"/>
      <protection/>
    </xf>
    <xf numFmtId="0" fontId="12" fillId="0" borderId="49" xfId="0" applyFont="1" applyBorder="1" applyAlignment="1" applyProtection="1">
      <alignment wrapText="1"/>
      <protection/>
    </xf>
    <xf numFmtId="0" fontId="12" fillId="0" borderId="50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horizontal="left" vertical="top" wrapText="1"/>
      <protection/>
    </xf>
    <xf numFmtId="0" fontId="2" fillId="0" borderId="52" xfId="0" applyFont="1" applyBorder="1" applyAlignment="1" applyProtection="1">
      <alignment horizontal="left" vertical="top" wrapText="1"/>
      <protection/>
    </xf>
    <xf numFmtId="0" fontId="2" fillId="0" borderId="53" xfId="0" applyFont="1" applyBorder="1" applyAlignment="1" applyProtection="1">
      <alignment horizontal="left" vertical="top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4" fillId="2" borderId="33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49" fontId="5" fillId="3" borderId="54" xfId="0" applyNumberFormat="1" applyFont="1" applyFill="1" applyBorder="1" applyAlignment="1" applyProtection="1">
      <alignment horizontal="left" vertical="center"/>
      <protection/>
    </xf>
    <xf numFmtId="49" fontId="5" fillId="3" borderId="55" xfId="0" applyNumberFormat="1" applyFont="1" applyFill="1" applyBorder="1" applyAlignment="1" applyProtection="1">
      <alignment horizontal="left" vertical="center"/>
      <protection/>
    </xf>
    <xf numFmtId="49" fontId="5" fillId="3" borderId="20" xfId="0" applyNumberFormat="1" applyFont="1" applyFill="1" applyBorder="1" applyAlignment="1" applyProtection="1">
      <alignment horizontal="left" vertical="center"/>
      <protection/>
    </xf>
    <xf numFmtId="49" fontId="5" fillId="3" borderId="1" xfId="0" applyNumberFormat="1" applyFont="1" applyFill="1" applyBorder="1" applyAlignment="1" applyProtection="1">
      <alignment horizontal="left" vertical="center"/>
      <protection/>
    </xf>
    <xf numFmtId="49" fontId="5" fillId="3" borderId="28" xfId="0" applyNumberFormat="1" applyFont="1" applyFill="1" applyBorder="1" applyAlignment="1" applyProtection="1">
      <alignment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49" fontId="3" fillId="7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57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58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51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52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5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2" fillId="7" borderId="7" xfId="0" applyFont="1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7" borderId="14" xfId="0" applyFont="1" applyFill="1" applyBorder="1" applyAlignment="1" applyProtection="1">
      <alignment horizontal="left" vertical="center" wrapText="1"/>
      <protection locked="0"/>
    </xf>
    <xf numFmtId="0" fontId="2" fillId="7" borderId="8" xfId="0" applyFont="1" applyFill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left" vertical="center" wrapText="1"/>
      <protection locked="0"/>
    </xf>
    <xf numFmtId="0" fontId="8" fillId="7" borderId="15" xfId="0" applyFont="1" applyFill="1" applyBorder="1" applyAlignment="1" applyProtection="1">
      <alignment horizontal="left" vertical="center" wrapText="1"/>
      <protection locked="0"/>
    </xf>
    <xf numFmtId="0" fontId="8" fillId="7" borderId="16" xfId="0" applyFont="1" applyFill="1" applyBorder="1" applyAlignment="1" applyProtection="1">
      <alignment horizontal="left" vertical="center" wrapText="1"/>
      <protection locked="0"/>
    </xf>
    <xf numFmtId="0" fontId="8" fillId="7" borderId="21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2" fillId="7" borderId="25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2" fillId="7" borderId="13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7" borderId="25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 applyProtection="1">
      <alignment horizontal="left" vertical="center" wrapText="1"/>
      <protection locked="0"/>
    </xf>
    <xf numFmtId="0" fontId="2" fillId="7" borderId="16" xfId="0" applyFont="1" applyFill="1" applyBorder="1" applyAlignment="1" applyProtection="1">
      <alignment horizontal="left" vertical="center" wrapText="1"/>
      <protection locked="0"/>
    </xf>
    <xf numFmtId="0" fontId="2" fillId="7" borderId="21" xfId="0" applyFont="1" applyFill="1" applyBorder="1" applyAlignment="1" applyProtection="1">
      <alignment horizontal="left" vertical="center" wrapText="1"/>
      <protection locked="0"/>
    </xf>
    <xf numFmtId="0" fontId="2" fillId="7" borderId="51" xfId="0" applyFont="1" applyFill="1" applyBorder="1" applyAlignment="1" applyProtection="1">
      <alignment horizontal="left" vertical="center" wrapText="1"/>
      <protection locked="0"/>
    </xf>
    <xf numFmtId="0" fontId="2" fillId="7" borderId="52" xfId="0" applyFont="1" applyFill="1" applyBorder="1" applyAlignment="1" applyProtection="1">
      <alignment horizontal="left" vertical="center" wrapText="1"/>
      <protection locked="0"/>
    </xf>
    <xf numFmtId="0" fontId="2" fillId="7" borderId="53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7" borderId="51" xfId="0" applyFont="1" applyFill="1" applyBorder="1" applyAlignment="1" applyProtection="1">
      <alignment vertical="center" wrapText="1"/>
      <protection locked="0"/>
    </xf>
    <xf numFmtId="0" fontId="2" fillId="7" borderId="52" xfId="0" applyFont="1" applyFill="1" applyBorder="1" applyAlignment="1" applyProtection="1">
      <alignment vertical="center" wrapText="1"/>
      <protection locked="0"/>
    </xf>
    <xf numFmtId="0" fontId="2" fillId="7" borderId="53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7" borderId="25" xfId="0" applyFont="1" applyFill="1" applyBorder="1" applyAlignment="1" applyProtection="1">
      <alignment horizontal="left" vertical="center"/>
      <protection locked="0"/>
    </xf>
    <xf numFmtId="0" fontId="2" fillId="7" borderId="12" xfId="0" applyFont="1" applyFill="1" applyBorder="1" applyAlignment="1" applyProtection="1">
      <alignment horizontal="left" vertical="center"/>
      <protection locked="0"/>
    </xf>
    <xf numFmtId="0" fontId="2" fillId="7" borderId="13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 topLeftCell="A1">
      <selection activeCell="S32" sqref="S32"/>
    </sheetView>
  </sheetViews>
  <sheetFormatPr defaultColWidth="9.140625" defaultRowHeight="15"/>
  <cols>
    <col min="1" max="1" width="2.57421875" style="1" customWidth="1"/>
    <col min="2" max="2" width="13.140625" style="27" customWidth="1"/>
    <col min="3" max="3" width="10.140625" style="27" customWidth="1"/>
    <col min="4" max="4" width="16.00390625" style="27" customWidth="1"/>
    <col min="5" max="5" width="9.140625" style="27" customWidth="1"/>
    <col min="6" max="6" width="12.00390625" style="27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81"/>
      <c r="B1" s="102" t="s">
        <v>59</v>
      </c>
      <c r="C1" s="103"/>
      <c r="D1" s="103"/>
      <c r="E1" s="103"/>
      <c r="F1" s="103"/>
      <c r="G1" s="103"/>
      <c r="H1" s="103"/>
      <c r="I1" s="103"/>
      <c r="J1" s="103"/>
      <c r="K1" s="104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212" t="s">
        <v>33</v>
      </c>
      <c r="C3" s="213"/>
      <c r="D3" s="213"/>
      <c r="E3" s="213"/>
      <c r="F3" s="213"/>
      <c r="G3" s="214"/>
      <c r="H3" s="7" t="s">
        <v>0</v>
      </c>
      <c r="I3" s="8" t="s">
        <v>1</v>
      </c>
      <c r="J3" s="9" t="s">
        <v>2</v>
      </c>
      <c r="K3" s="8" t="s">
        <v>3</v>
      </c>
      <c r="L3" s="8" t="s">
        <v>17</v>
      </c>
      <c r="M3" s="8" t="s">
        <v>4</v>
      </c>
    </row>
    <row r="4" spans="1:13" ht="12.75" customHeight="1">
      <c r="A4" s="129">
        <v>1</v>
      </c>
      <c r="B4" s="215" t="s">
        <v>55</v>
      </c>
      <c r="C4" s="216"/>
      <c r="D4" s="216"/>
      <c r="E4" s="216"/>
      <c r="F4" s="216"/>
      <c r="G4" s="216"/>
      <c r="H4" s="117">
        <v>1</v>
      </c>
      <c r="I4" s="119"/>
      <c r="J4" s="121"/>
      <c r="K4" s="123">
        <f aca="true" t="shared" si="0" ref="K4">H4*I4</f>
        <v>0</v>
      </c>
      <c r="L4" s="125">
        <f aca="true" t="shared" si="1" ref="L4">H4*(I4*J4/100)</f>
        <v>0</v>
      </c>
      <c r="M4" s="127">
        <f>IF(J4&gt;0,H4*I4*(J4/100+1),IF(I4&gt;0,"Zadejte DPH",0))</f>
        <v>0</v>
      </c>
    </row>
    <row r="5" spans="1:13" ht="12.75" customHeight="1" thickBot="1">
      <c r="A5" s="130"/>
      <c r="B5" s="217"/>
      <c r="C5" s="218"/>
      <c r="D5" s="218"/>
      <c r="E5" s="218"/>
      <c r="F5" s="218"/>
      <c r="G5" s="218"/>
      <c r="H5" s="118"/>
      <c r="I5" s="120"/>
      <c r="J5" s="122"/>
      <c r="K5" s="124"/>
      <c r="L5" s="126"/>
      <c r="M5" s="128"/>
    </row>
    <row r="6" spans="1:13" ht="15" customHeight="1" thickBot="1">
      <c r="A6" s="10"/>
      <c r="B6" s="11"/>
      <c r="C6" s="11"/>
      <c r="D6" s="192" t="s">
        <v>34</v>
      </c>
      <c r="E6" s="193"/>
      <c r="F6" s="193"/>
      <c r="G6" s="193"/>
      <c r="H6" s="193"/>
      <c r="I6" s="193"/>
      <c r="J6" s="194"/>
      <c r="K6" s="36">
        <f>SUM(K4:K5)</f>
        <v>0</v>
      </c>
      <c r="L6" s="37">
        <f>SUM(L4:L5)</f>
        <v>0</v>
      </c>
      <c r="M6" s="38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227" t="s">
        <v>42</v>
      </c>
      <c r="C8" s="228"/>
      <c r="D8" s="228"/>
      <c r="E8" s="228"/>
      <c r="F8" s="228"/>
      <c r="G8" s="229"/>
      <c r="H8" s="8" t="s">
        <v>24</v>
      </c>
      <c r="I8" s="7" t="s">
        <v>5</v>
      </c>
      <c r="J8" s="9" t="s">
        <v>2</v>
      </c>
      <c r="K8" s="8" t="s">
        <v>3</v>
      </c>
      <c r="L8" s="8" t="s">
        <v>17</v>
      </c>
      <c r="M8" s="8" t="s">
        <v>4</v>
      </c>
    </row>
    <row r="9" spans="1:13" ht="90" customHeight="1" thickBot="1">
      <c r="A9" s="153" t="s">
        <v>6</v>
      </c>
      <c r="B9" s="190"/>
      <c r="C9" s="187" t="s">
        <v>50</v>
      </c>
      <c r="D9" s="188"/>
      <c r="E9" s="188"/>
      <c r="F9" s="188"/>
      <c r="G9" s="219"/>
      <c r="H9" s="52"/>
      <c r="I9" s="53"/>
      <c r="J9" s="82"/>
      <c r="K9" s="90">
        <f>H9*I9</f>
        <v>0</v>
      </c>
      <c r="L9" s="39">
        <f>H9*(I9*J9/100)</f>
        <v>0</v>
      </c>
      <c r="M9" s="40">
        <f>IF(J9&gt;0,H9*I9*(J9/100+1),IF(I9&gt;0,"Zadejte DPH",0))</f>
        <v>0</v>
      </c>
    </row>
    <row r="10" spans="1:13" ht="14.25" customHeight="1" thickBot="1">
      <c r="A10" s="154"/>
      <c r="B10" s="191"/>
      <c r="C10" s="159" t="s">
        <v>21</v>
      </c>
      <c r="D10" s="160"/>
      <c r="E10" s="160"/>
      <c r="F10" s="160"/>
      <c r="G10" s="160"/>
      <c r="H10" s="161"/>
      <c r="I10" s="161"/>
      <c r="J10" s="161"/>
      <c r="K10" s="162"/>
      <c r="L10" s="162"/>
      <c r="M10" s="163"/>
    </row>
    <row r="11" spans="1:13" ht="14.25" customHeight="1">
      <c r="A11" s="154"/>
      <c r="B11" s="191"/>
      <c r="C11" s="221"/>
      <c r="D11" s="222"/>
      <c r="E11" s="222"/>
      <c r="F11" s="222"/>
      <c r="G11" s="223"/>
      <c r="H11" s="79"/>
      <c r="I11" s="53"/>
      <c r="J11" s="83"/>
      <c r="K11" s="95">
        <f>H11*I11</f>
        <v>0</v>
      </c>
      <c r="L11" s="39">
        <f>H11*(I11*J11/100)</f>
        <v>0</v>
      </c>
      <c r="M11" s="40">
        <f>IF(J11&gt;0,H11*I11*(J11/100+1),IF(I11&gt;0,"Zadejte DPH",0))</f>
        <v>0</v>
      </c>
    </row>
    <row r="12" spans="1:13" ht="14.25" customHeight="1">
      <c r="A12" s="154"/>
      <c r="B12" s="191"/>
      <c r="C12" s="224"/>
      <c r="D12" s="225"/>
      <c r="E12" s="225"/>
      <c r="F12" s="225"/>
      <c r="G12" s="226"/>
      <c r="H12" s="59"/>
      <c r="I12" s="54"/>
      <c r="J12" s="84"/>
      <c r="K12" s="60">
        <f aca="true" t="shared" si="2" ref="K12:K13">H12*I12</f>
        <v>0</v>
      </c>
      <c r="L12" s="41">
        <f aca="true" t="shared" si="3" ref="L12:L13">H12*(I12*J12/100)</f>
        <v>0</v>
      </c>
      <c r="M12" s="42">
        <f aca="true" t="shared" si="4" ref="M12:M13">IF(J12&gt;0,H12*I12*(J12/100+1),IF(I12&gt;0,"Zadejte DPH",0))</f>
        <v>0</v>
      </c>
    </row>
    <row r="13" spans="1:13" ht="14.25" customHeight="1" thickBot="1">
      <c r="A13" s="155"/>
      <c r="B13" s="220"/>
      <c r="C13" s="156"/>
      <c r="D13" s="157"/>
      <c r="E13" s="157"/>
      <c r="F13" s="157"/>
      <c r="G13" s="158"/>
      <c r="H13" s="55"/>
      <c r="I13" s="56"/>
      <c r="J13" s="85"/>
      <c r="K13" s="91">
        <f t="shared" si="2"/>
        <v>0</v>
      </c>
      <c r="L13" s="67">
        <f t="shared" si="3"/>
        <v>0</v>
      </c>
      <c r="M13" s="68">
        <f t="shared" si="4"/>
        <v>0</v>
      </c>
    </row>
    <row r="14" spans="1:13" ht="15" customHeight="1" thickBot="1">
      <c r="A14" s="11"/>
      <c r="B14" s="17"/>
      <c r="C14" s="17"/>
      <c r="D14" s="114" t="s">
        <v>20</v>
      </c>
      <c r="E14" s="115"/>
      <c r="F14" s="115"/>
      <c r="G14" s="115"/>
      <c r="H14" s="115"/>
      <c r="I14" s="115"/>
      <c r="J14" s="116"/>
      <c r="K14" s="47">
        <f>SUM(K9:K13)</f>
        <v>0</v>
      </c>
      <c r="L14" s="66">
        <f>SUM(L9:L13)</f>
        <v>0</v>
      </c>
      <c r="M14" s="36">
        <f>SUM(M9:M13)</f>
        <v>0</v>
      </c>
    </row>
    <row r="15" spans="1:13" ht="12" customHeight="1" thickBot="1">
      <c r="A15" s="11"/>
      <c r="B15" s="18"/>
      <c r="C15" s="18"/>
      <c r="D15" s="19"/>
      <c r="E15" s="19"/>
      <c r="F15" s="19"/>
      <c r="G15" s="19"/>
      <c r="H15" s="19"/>
      <c r="I15" s="19"/>
      <c r="J15" s="19"/>
      <c r="K15" s="20"/>
      <c r="L15" s="21"/>
      <c r="M15" s="21"/>
    </row>
    <row r="16" spans="1:13" ht="87.75" customHeight="1" thickBot="1">
      <c r="A16" s="172" t="s">
        <v>7</v>
      </c>
      <c r="B16" s="22" t="s">
        <v>51</v>
      </c>
      <c r="C16" s="167" t="s">
        <v>53</v>
      </c>
      <c r="D16" s="168"/>
      <c r="E16" s="23" t="s">
        <v>54</v>
      </c>
      <c r="F16" s="23" t="s">
        <v>54</v>
      </c>
      <c r="G16" s="24" t="s">
        <v>54</v>
      </c>
      <c r="H16" s="23" t="s">
        <v>23</v>
      </c>
      <c r="I16" s="23" t="s">
        <v>29</v>
      </c>
      <c r="J16" s="25" t="s">
        <v>2</v>
      </c>
      <c r="K16" s="8" t="s">
        <v>3</v>
      </c>
      <c r="L16" s="8" t="s">
        <v>17</v>
      </c>
      <c r="M16" s="8" t="s">
        <v>4</v>
      </c>
    </row>
    <row r="17" spans="1:13" ht="30" customHeight="1" thickBot="1">
      <c r="A17" s="173"/>
      <c r="B17" s="190"/>
      <c r="C17" s="187" t="s">
        <v>52</v>
      </c>
      <c r="D17" s="188"/>
      <c r="E17" s="52"/>
      <c r="F17" s="57"/>
      <c r="G17" s="64"/>
      <c r="H17" s="26">
        <v>1</v>
      </c>
      <c r="I17" s="77"/>
      <c r="J17" s="86"/>
      <c r="K17" s="90">
        <f>H17*I17</f>
        <v>0</v>
      </c>
      <c r="L17" s="43">
        <f>H17*(I17*J17/100)</f>
        <v>0</v>
      </c>
      <c r="M17" s="44">
        <f>IF(J17&gt;0,H17*I17*(J17/100+1),IF(I17&gt;0,"Zadejte DPH",0))</f>
        <v>0</v>
      </c>
    </row>
    <row r="18" spans="1:13" ht="30" customHeight="1">
      <c r="A18" s="173"/>
      <c r="B18" s="191"/>
      <c r="C18" s="187" t="s">
        <v>56</v>
      </c>
      <c r="D18" s="188"/>
      <c r="E18" s="80"/>
      <c r="F18" s="63"/>
      <c r="G18" s="65"/>
      <c r="H18" s="76">
        <v>1</v>
      </c>
      <c r="I18" s="61"/>
      <c r="J18" s="87"/>
      <c r="K18" s="96">
        <f aca="true" t="shared" si="5" ref="K18">H18*I18</f>
        <v>0</v>
      </c>
      <c r="L18" s="45">
        <f aca="true" t="shared" si="6" ref="L18">H18*(I18*J18/100)</f>
        <v>0</v>
      </c>
      <c r="M18" s="46">
        <f aca="true" t="shared" si="7" ref="M18">IF(J18&gt;0,H18*I18*(J18/100+1),IF(I18&gt;0,"Zadejte DPH",0))</f>
        <v>0</v>
      </c>
    </row>
    <row r="19" spans="4:13" ht="15" customHeight="1" thickBot="1">
      <c r="D19" s="192" t="s">
        <v>57</v>
      </c>
      <c r="E19" s="193"/>
      <c r="F19" s="193"/>
      <c r="G19" s="193"/>
      <c r="H19" s="193"/>
      <c r="I19" s="193"/>
      <c r="J19" s="194"/>
      <c r="K19" s="47">
        <f>SUM(K17:K18)</f>
        <v>0</v>
      </c>
      <c r="L19" s="37">
        <f>SUM(L17:L18)</f>
        <v>0</v>
      </c>
      <c r="M19" s="37">
        <f>SUM(M17:M18)</f>
        <v>0</v>
      </c>
    </row>
    <row r="20" spans="4:9" ht="12" customHeight="1">
      <c r="D20" s="28"/>
      <c r="G20" s="28"/>
      <c r="H20" s="28"/>
      <c r="I20" s="29"/>
    </row>
    <row r="21" spans="1:13" ht="12.75" customHeight="1" thickBot="1">
      <c r="A21" s="30"/>
      <c r="B21" s="31"/>
      <c r="C21" s="31"/>
      <c r="D21" s="28"/>
      <c r="E21" s="31"/>
      <c r="F21" s="32"/>
      <c r="G21" s="32"/>
      <c r="H21" s="32"/>
      <c r="K21" s="48"/>
      <c r="L21" s="49"/>
      <c r="M21" s="50"/>
    </row>
    <row r="22" spans="2:13" ht="17.25" customHeight="1" thickBot="1">
      <c r="B22" s="195" t="s">
        <v>36</v>
      </c>
      <c r="C22" s="196"/>
      <c r="D22" s="196"/>
      <c r="E22" s="196"/>
      <c r="F22" s="196"/>
      <c r="G22" s="196"/>
      <c r="H22" s="196"/>
      <c r="I22" s="196"/>
      <c r="J22" s="197"/>
      <c r="K22" s="51">
        <f>SUM(_xlfn.IFERROR(K6,0),_xlfn.IFERROR(K14,0),_xlfn.IFERROR(K19,0),_xlfn.IFERROR(#REF!,0))</f>
        <v>0</v>
      </c>
      <c r="L22" s="51">
        <f>SUM(_xlfn.IFERROR(L6,0),_xlfn.IFERROR(L14,0),_xlfn.IFERROR(L19,0),_xlfn.IFERROR(#REF!,0))</f>
        <v>0</v>
      </c>
      <c r="M22" s="51">
        <f>SUM(_xlfn.IFERROR(M6,0),_xlfn.IFERROR(M14,0),_xlfn.IFERROR(M19,0),_xlfn.IFERROR(#REF!,0))</f>
        <v>0</v>
      </c>
    </row>
    <row r="23" spans="2:6" ht="15.75" thickBot="1">
      <c r="B23" s="189" t="s">
        <v>8</v>
      </c>
      <c r="C23" s="189"/>
      <c r="D23" s="189"/>
      <c r="E23" s="33"/>
      <c r="F23" s="33"/>
    </row>
    <row r="24" spans="1:13" ht="36.75" customHeight="1" thickBot="1">
      <c r="A24" s="207" t="s">
        <v>9</v>
      </c>
      <c r="B24" s="169" t="s">
        <v>10</v>
      </c>
      <c r="C24" s="170"/>
      <c r="D24" s="171"/>
      <c r="E24" s="69" t="s">
        <v>25</v>
      </c>
      <c r="F24" s="70" t="s">
        <v>2</v>
      </c>
      <c r="G24" s="152" t="s">
        <v>17</v>
      </c>
      <c r="H24" s="152"/>
      <c r="I24" s="71" t="s">
        <v>26</v>
      </c>
      <c r="K24" s="62"/>
      <c r="L24" s="62"/>
      <c r="M24" s="62"/>
    </row>
    <row r="25" spans="1:13" ht="24.95" customHeight="1" thickBot="1">
      <c r="A25" s="208"/>
      <c r="B25" s="164" t="s">
        <v>30</v>
      </c>
      <c r="C25" s="165"/>
      <c r="D25" s="166"/>
      <c r="E25" s="72"/>
      <c r="F25" s="88"/>
      <c r="G25" s="140">
        <f>I25-E25</f>
        <v>0</v>
      </c>
      <c r="H25" s="140"/>
      <c r="I25" s="73">
        <f>E25*(F25/100+1)</f>
        <v>0</v>
      </c>
      <c r="K25" s="62"/>
      <c r="L25" s="62"/>
      <c r="M25" s="62"/>
    </row>
    <row r="26" spans="1:13" ht="24.95" customHeight="1">
      <c r="A26" s="208"/>
      <c r="B26" s="210" t="s">
        <v>28</v>
      </c>
      <c r="C26" s="145" t="s">
        <v>27</v>
      </c>
      <c r="D26" s="149"/>
      <c r="E26" s="74"/>
      <c r="F26" s="89"/>
      <c r="G26" s="141">
        <f>I26-E26</f>
        <v>0</v>
      </c>
      <c r="H26" s="141"/>
      <c r="I26" s="75">
        <f>E26*(F26/100+1)</f>
        <v>0</v>
      </c>
      <c r="K26" s="62"/>
      <c r="L26" s="62"/>
      <c r="M26" s="62"/>
    </row>
    <row r="27" spans="1:13" ht="24.95" customHeight="1" thickBot="1">
      <c r="A27" s="208"/>
      <c r="B27" s="211"/>
      <c r="C27" s="150" t="s">
        <v>22</v>
      </c>
      <c r="D27" s="151"/>
      <c r="E27" s="74"/>
      <c r="F27" s="89"/>
      <c r="G27" s="141">
        <f aca="true" t="shared" si="8" ref="G27:G30">I27-E27</f>
        <v>0</v>
      </c>
      <c r="H27" s="141"/>
      <c r="I27" s="75">
        <f aca="true" t="shared" si="9" ref="I27:I30">E27*(F27/100+1)</f>
        <v>0</v>
      </c>
      <c r="K27" s="62"/>
      <c r="L27" s="62"/>
      <c r="M27" s="62"/>
    </row>
    <row r="28" spans="1:13" ht="24.95" customHeight="1" thickBot="1">
      <c r="A28" s="208"/>
      <c r="B28" s="142" t="s">
        <v>31</v>
      </c>
      <c r="C28" s="145" t="s">
        <v>32</v>
      </c>
      <c r="D28" s="146"/>
      <c r="E28" s="58"/>
      <c r="F28" s="89"/>
      <c r="G28" s="141">
        <f>I28-E28</f>
        <v>0</v>
      </c>
      <c r="H28" s="141"/>
      <c r="I28" s="75">
        <f>E28*(F28/100+1)</f>
        <v>0</v>
      </c>
      <c r="K28" s="131" t="s">
        <v>35</v>
      </c>
      <c r="L28" s="132"/>
      <c r="M28" s="133"/>
    </row>
    <row r="29" spans="1:13" ht="24.95" customHeight="1">
      <c r="A29" s="208"/>
      <c r="B29" s="143"/>
      <c r="C29" s="240" t="s">
        <v>27</v>
      </c>
      <c r="D29" s="241"/>
      <c r="E29" s="58"/>
      <c r="F29" s="89"/>
      <c r="G29" s="141">
        <f>I29-E29</f>
        <v>0</v>
      </c>
      <c r="H29" s="141"/>
      <c r="I29" s="75">
        <f>E29*(F29/100+1)</f>
        <v>0</v>
      </c>
      <c r="K29" s="134" t="s">
        <v>49</v>
      </c>
      <c r="L29" s="135"/>
      <c r="M29" s="136"/>
    </row>
    <row r="30" spans="1:13" ht="24.95" customHeight="1" thickBot="1">
      <c r="A30" s="208"/>
      <c r="B30" s="144"/>
      <c r="C30" s="147" t="s">
        <v>22</v>
      </c>
      <c r="D30" s="148"/>
      <c r="E30" s="58"/>
      <c r="F30" s="89"/>
      <c r="G30" s="141">
        <f t="shared" si="8"/>
        <v>0</v>
      </c>
      <c r="H30" s="141"/>
      <c r="I30" s="75">
        <f t="shared" si="9"/>
        <v>0</v>
      </c>
      <c r="K30" s="137"/>
      <c r="L30" s="138"/>
      <c r="M30" s="139"/>
    </row>
    <row r="31" spans="1:13" ht="24.95" customHeight="1" thickBot="1">
      <c r="A31" s="208"/>
      <c r="B31" s="198" t="s">
        <v>11</v>
      </c>
      <c r="C31" s="199"/>
      <c r="D31" s="200"/>
      <c r="E31" s="174"/>
      <c r="F31" s="175"/>
      <c r="G31" s="175"/>
      <c r="H31" s="175"/>
      <c r="I31" s="176"/>
      <c r="K31" s="62"/>
      <c r="L31" s="62"/>
      <c r="M31" s="62"/>
    </row>
    <row r="32" spans="1:13" ht="15.75" customHeight="1" thickBot="1">
      <c r="A32" s="209"/>
      <c r="B32" s="201" t="s">
        <v>12</v>
      </c>
      <c r="C32" s="202"/>
      <c r="D32" s="203"/>
      <c r="E32" s="250"/>
      <c r="F32" s="251"/>
      <c r="G32" s="251"/>
      <c r="H32" s="251"/>
      <c r="I32" s="252"/>
      <c r="K32" s="62"/>
      <c r="L32" s="62"/>
      <c r="M32" s="62"/>
    </row>
    <row r="33" spans="1:8" ht="12" customHeight="1" thickBot="1">
      <c r="A33" s="10"/>
      <c r="B33" s="34"/>
      <c r="C33" s="34"/>
      <c r="D33" s="34"/>
      <c r="E33" s="12"/>
      <c r="F33" s="12"/>
      <c r="G33" s="12"/>
      <c r="H33" s="35"/>
    </row>
    <row r="34" spans="1:13" ht="15" customHeight="1">
      <c r="A34" s="242" t="s">
        <v>40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4"/>
    </row>
    <row r="35" spans="1:13" ht="15" customHeight="1">
      <c r="A35" s="105" t="s">
        <v>41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3" ht="15" customHeight="1" thickBot="1">
      <c r="A36" s="108" t="s">
        <v>18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</row>
    <row r="37" ht="12" customHeight="1" thickBot="1"/>
    <row r="38" spans="1:10" ht="15" customHeight="1">
      <c r="A38" s="253" t="s">
        <v>43</v>
      </c>
      <c r="B38" s="254"/>
      <c r="C38" s="254"/>
      <c r="D38" s="254"/>
      <c r="E38" s="254"/>
      <c r="F38" s="254"/>
      <c r="G38" s="254"/>
      <c r="H38" s="254"/>
      <c r="I38" s="254"/>
      <c r="J38" s="255"/>
    </row>
    <row r="39" spans="1:10" ht="15" customHeight="1">
      <c r="A39" s="256" t="s">
        <v>44</v>
      </c>
      <c r="B39" s="257"/>
      <c r="C39" s="257"/>
      <c r="D39" s="257"/>
      <c r="E39" s="257"/>
      <c r="F39" s="257"/>
      <c r="G39" s="257"/>
      <c r="H39" s="257"/>
      <c r="I39" s="257"/>
      <c r="J39" s="258"/>
    </row>
    <row r="40" spans="1:10" ht="15" customHeight="1">
      <c r="A40" s="204" t="s">
        <v>58</v>
      </c>
      <c r="B40" s="205"/>
      <c r="C40" s="205"/>
      <c r="D40" s="205"/>
      <c r="E40" s="205"/>
      <c r="F40" s="205"/>
      <c r="G40" s="205"/>
      <c r="H40" s="205"/>
      <c r="I40" s="205"/>
      <c r="J40" s="206"/>
    </row>
    <row r="41" ht="12" customHeight="1" thickBot="1"/>
    <row r="42" spans="1:13" ht="15.75" thickBot="1">
      <c r="A42" s="183" t="s">
        <v>13</v>
      </c>
      <c r="B42" s="184"/>
      <c r="C42" s="184"/>
      <c r="D42" s="177"/>
      <c r="E42" s="178"/>
      <c r="F42" s="178"/>
      <c r="G42" s="179"/>
      <c r="I42" s="259" t="s">
        <v>14</v>
      </c>
      <c r="J42" s="260"/>
      <c r="K42" s="230"/>
      <c r="L42" s="230"/>
      <c r="M42" s="231"/>
    </row>
    <row r="43" spans="1:13" ht="15.75" thickBot="1">
      <c r="A43" s="185"/>
      <c r="B43" s="186"/>
      <c r="C43" s="186"/>
      <c r="D43" s="180"/>
      <c r="E43" s="181"/>
      <c r="F43" s="181"/>
      <c r="G43" s="182"/>
      <c r="I43" s="232" t="s">
        <v>19</v>
      </c>
      <c r="J43" s="233"/>
      <c r="K43" s="230"/>
      <c r="L43" s="230"/>
      <c r="M43" s="231"/>
    </row>
    <row r="44" spans="1:13" ht="15" customHeight="1">
      <c r="A44" s="237" t="s">
        <v>15</v>
      </c>
      <c r="B44" s="238"/>
      <c r="C44" s="239"/>
      <c r="D44" s="247"/>
      <c r="E44" s="248"/>
      <c r="F44" s="248"/>
      <c r="G44" s="249"/>
      <c r="I44" s="245" t="s">
        <v>15</v>
      </c>
      <c r="J44" s="246"/>
      <c r="K44" s="111"/>
      <c r="L44" s="112"/>
      <c r="M44" s="113"/>
    </row>
    <row r="45" spans="1:13" ht="15">
      <c r="A45" s="288"/>
      <c r="B45" s="289"/>
      <c r="C45" s="290"/>
      <c r="D45" s="267"/>
      <c r="E45" s="268"/>
      <c r="F45" s="268"/>
      <c r="G45" s="269"/>
      <c r="I45" s="281"/>
      <c r="J45" s="282"/>
      <c r="K45" s="261"/>
      <c r="L45" s="262"/>
      <c r="M45" s="263"/>
    </row>
    <row r="46" spans="1:13" ht="15">
      <c r="A46" s="288"/>
      <c r="B46" s="289"/>
      <c r="C46" s="290"/>
      <c r="D46" s="267"/>
      <c r="E46" s="268"/>
      <c r="F46" s="268"/>
      <c r="G46" s="269"/>
      <c r="I46" s="283"/>
      <c r="J46" s="284"/>
      <c r="K46" s="261"/>
      <c r="L46" s="262"/>
      <c r="M46" s="263"/>
    </row>
    <row r="47" spans="1:13" ht="15" customHeight="1">
      <c r="A47" s="276" t="s">
        <v>37</v>
      </c>
      <c r="B47" s="291"/>
      <c r="C47" s="277"/>
      <c r="D47" s="273"/>
      <c r="E47" s="274"/>
      <c r="F47" s="274"/>
      <c r="G47" s="275"/>
      <c r="I47" s="276" t="s">
        <v>37</v>
      </c>
      <c r="J47" s="277"/>
      <c r="K47" s="278"/>
      <c r="L47" s="279"/>
      <c r="M47" s="280"/>
    </row>
    <row r="48" spans="1:13" ht="15" customHeight="1">
      <c r="A48" s="234" t="s">
        <v>38</v>
      </c>
      <c r="B48" s="235"/>
      <c r="C48" s="236"/>
      <c r="D48" s="285"/>
      <c r="E48" s="286"/>
      <c r="F48" s="286"/>
      <c r="G48" s="287"/>
      <c r="I48" s="276" t="s">
        <v>38</v>
      </c>
      <c r="J48" s="277"/>
      <c r="K48" s="261"/>
      <c r="L48" s="262"/>
      <c r="M48" s="263"/>
    </row>
    <row r="49" spans="1:13" ht="15" customHeight="1" thickBot="1">
      <c r="A49" s="264" t="s">
        <v>39</v>
      </c>
      <c r="B49" s="265"/>
      <c r="C49" s="266"/>
      <c r="D49" s="270"/>
      <c r="E49" s="271"/>
      <c r="F49" s="271"/>
      <c r="G49" s="272"/>
      <c r="I49" s="276" t="s">
        <v>39</v>
      </c>
      <c r="J49" s="277"/>
      <c r="K49" s="261"/>
      <c r="L49" s="262"/>
      <c r="M49" s="263"/>
    </row>
    <row r="50" spans="1:13" ht="33" customHeight="1" thickBot="1">
      <c r="A50" s="35"/>
      <c r="B50" s="35"/>
      <c r="C50" s="35"/>
      <c r="D50" s="78"/>
      <c r="E50" s="78"/>
      <c r="F50" s="78"/>
      <c r="G50" s="78"/>
      <c r="I50" s="100" t="s">
        <v>16</v>
      </c>
      <c r="J50" s="101"/>
      <c r="K50" s="97"/>
      <c r="L50" s="98"/>
      <c r="M50" s="99"/>
    </row>
    <row r="51" ht="12" customHeight="1"/>
  </sheetData>
  <sheetProtection algorithmName="SHA-512" hashValue="fXif+XDcPpf/VpolcghfrJYYepX64ropu32d9ikUuSkahPePAOsFMWMYxPT52Pysz8yZaFrhJQPGksIje3JXXA==" saltValue="t56XEf8TKJPZRVmT5r6BnQ==" spinCount="100000" sheet="1" objects="1" scenarios="1"/>
  <mergeCells count="87">
    <mergeCell ref="A49:C49"/>
    <mergeCell ref="D46:G46"/>
    <mergeCell ref="D49:G49"/>
    <mergeCell ref="D45:G45"/>
    <mergeCell ref="K45:M45"/>
    <mergeCell ref="K46:M46"/>
    <mergeCell ref="D47:G47"/>
    <mergeCell ref="I47:J47"/>
    <mergeCell ref="K47:M47"/>
    <mergeCell ref="I48:J48"/>
    <mergeCell ref="I49:J49"/>
    <mergeCell ref="I45:J46"/>
    <mergeCell ref="D48:G48"/>
    <mergeCell ref="A45:C46"/>
    <mergeCell ref="A47:C47"/>
    <mergeCell ref="K49:M49"/>
    <mergeCell ref="K43:M43"/>
    <mergeCell ref="I43:J43"/>
    <mergeCell ref="A48:C48"/>
    <mergeCell ref="A44:C44"/>
    <mergeCell ref="C29:D29"/>
    <mergeCell ref="G29:H29"/>
    <mergeCell ref="A34:M34"/>
    <mergeCell ref="I44:J44"/>
    <mergeCell ref="D44:G44"/>
    <mergeCell ref="E32:I32"/>
    <mergeCell ref="A38:J38"/>
    <mergeCell ref="A39:J39"/>
    <mergeCell ref="K42:M42"/>
    <mergeCell ref="I42:J42"/>
    <mergeCell ref="K48:M48"/>
    <mergeCell ref="B3:G3"/>
    <mergeCell ref="B4:G5"/>
    <mergeCell ref="D6:J6"/>
    <mergeCell ref="C9:G9"/>
    <mergeCell ref="B9:B13"/>
    <mergeCell ref="C11:G11"/>
    <mergeCell ref="C12:G12"/>
    <mergeCell ref="B8:G8"/>
    <mergeCell ref="E31:I31"/>
    <mergeCell ref="D42:G43"/>
    <mergeCell ref="A42:C43"/>
    <mergeCell ref="C17:D17"/>
    <mergeCell ref="B23:D23"/>
    <mergeCell ref="C18:D18"/>
    <mergeCell ref="B17:B18"/>
    <mergeCell ref="D19:J19"/>
    <mergeCell ref="B22:J22"/>
    <mergeCell ref="B31:D31"/>
    <mergeCell ref="B32:D32"/>
    <mergeCell ref="A40:J40"/>
    <mergeCell ref="G27:H27"/>
    <mergeCell ref="A24:A32"/>
    <mergeCell ref="B26:B27"/>
    <mergeCell ref="G24:H24"/>
    <mergeCell ref="A9:A13"/>
    <mergeCell ref="C13:G13"/>
    <mergeCell ref="C10:M10"/>
    <mergeCell ref="B25:D25"/>
    <mergeCell ref="C16:D16"/>
    <mergeCell ref="B24:D24"/>
    <mergeCell ref="A16:A18"/>
    <mergeCell ref="G25:H25"/>
    <mergeCell ref="G30:H30"/>
    <mergeCell ref="B28:B30"/>
    <mergeCell ref="C28:D28"/>
    <mergeCell ref="C30:D30"/>
    <mergeCell ref="G28:H28"/>
    <mergeCell ref="C26:D26"/>
    <mergeCell ref="C27:D27"/>
    <mergeCell ref="G26:H26"/>
    <mergeCell ref="K50:M50"/>
    <mergeCell ref="I50:J50"/>
    <mergeCell ref="B1:K1"/>
    <mergeCell ref="A35:M35"/>
    <mergeCell ref="A36:M36"/>
    <mergeCell ref="K44:M44"/>
    <mergeCell ref="D14:J14"/>
    <mergeCell ref="H4:H5"/>
    <mergeCell ref="I4:I5"/>
    <mergeCell ref="J4:J5"/>
    <mergeCell ref="K4:K5"/>
    <mergeCell ref="L4:L5"/>
    <mergeCell ref="M4:M5"/>
    <mergeCell ref="A4:A5"/>
    <mergeCell ref="K28:M28"/>
    <mergeCell ref="K29:M30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">
    <cfRule type="containsText" priority="2" dxfId="0" operator="containsText" text="Zadejte DPH">
      <formula>NOT(ISERROR(SEARCH("Zadejte DPH",M9)))</formula>
    </cfRule>
  </conditionalFormatting>
  <conditionalFormatting sqref="M11:M13 M17:M18">
    <cfRule type="containsText" priority="1" dxfId="0" operator="containsText" text="Zadejte DPH">
      <formula>NOT(ISERROR(SEARCH("Zadejte DPH",M11)))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9 J11:J13 J17:J18 F25:F30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14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92" t="s">
        <v>45</v>
      </c>
      <c r="B1" s="93"/>
    </row>
    <row r="2" spans="1:2" ht="15">
      <c r="A2" s="93" t="s">
        <v>46</v>
      </c>
      <c r="B2" s="94">
        <v>21</v>
      </c>
    </row>
    <row r="3" spans="1:2" ht="15">
      <c r="A3" s="93" t="s">
        <v>47</v>
      </c>
      <c r="B3" s="94">
        <v>15</v>
      </c>
    </row>
    <row r="4" spans="1:2" ht="15">
      <c r="A4" s="93" t="s">
        <v>48</v>
      </c>
      <c r="B4" s="94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v6HDCD2xnsMiV7SLXDF/HEgJtwzGn08nGIDTQyStKY4=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pTu1fvGuDAwpbnfXMLdIR7ULpqMw+V3OBakies8deQU=</DigestValue>
    </Reference>
  </SignedInfo>
  <SignatureValue>Faa36rS+oE1E005Y3YZPrQu+/QevEZEbyQPgtBVWdl/le8ayBt+uSzZOm03yc34/2tmw33bVARSF
wBm/8IZUjqFsMaywrye8l0HdaDP1J/ivP5qaYyS4m8urGLo+eLelqUUDX4WcSdpdFIvxIwQWso4K
7FyK8SGpVtu4fMD5wR++xzSQNbxonHMf8r7SD8RyDh3Uh/279hyz8d/HYYIp28YG4fdS/8o1zcxT
7bmVyTwnzRJs7/BZZJgtcjW7MT4igxbXZLTkOizQ4HJhqvA7RNmB01ncIrMhEZjk3AngnT0RwOXW
Wi2g9j10BGfC6eR7KtSoBdsYYS/D7NMpZcfgnQ==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+NXzvF8am0e0AmgQe+og2wthvwJbZ+mIRl/KhbdEZSw=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0DoCR5ZOvNm1Lx1B462dWgt9GSAhJIkgzQpCxl5NSQE=</DigestValue>
      </Reference>
      <Reference URI="/xl/sharedStrings.xml?ContentType=application/vnd.openxmlformats-officedocument.spreadsheetml.sharedStrings+xml">
        <DigestMethod Algorithm="http://www.w3.org/2001/04/xmlenc#sha256"/>
        <DigestValue>LMiidJ7RYSe/YUenStc4tAmtHmsxM/pZXysWdxXOWBQ=</DigestValue>
      </Reference>
      <Reference URI="/xl/styles.xml?ContentType=application/vnd.openxmlformats-officedocument.spreadsheetml.styles+xml">
        <DigestMethod Algorithm="http://www.w3.org/2001/04/xmlenc#sha256"/>
        <DigestValue>COuolmb5ke9jXxwIPhiWOIJHNlh3Cq1R6Po7YCqEApk=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odkcKcMxDyhp6I2Dwuv23pJ3E3i9qeYXRh77s5o4+IU=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b9RLMLOVDY8afscz51VHiXgzDaAKcOgaDxVEl9tV1co=</DigestValue>
      </Reference>
      <Reference URI="/xl/worksheets/sheet2.xml?ContentType=application/vnd.openxmlformats-officedocument.spreadsheetml.worksheet+xml">
        <DigestMethod Algorithm="http://www.w3.org/2001/04/xmlenc#sha256"/>
        <DigestValue>CXpI71crsqmRYUCeU/sptaiDJ3/OV0YLk1dj9Z4juIU=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2020-12-07T09:36:29Z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2020-12-07T09:36:29Z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cp:lastPrinted>2020-12-03T10:51:34Z</cp:lastPrinted>
  <dcterms:created xsi:type="dcterms:W3CDTF">2019-09-24T11:59:36Z</dcterms:created>
  <dcterms:modified xsi:type="dcterms:W3CDTF">2020-12-03T10:52:44Z</dcterms:modified>
  <cp:category/>
  <cp:version/>
  <cp:contentType/>
  <cp:contentStatus/>
</cp:coreProperties>
</file>