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18_ÚPI - Sada vyšetřovacích čoček II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<sst xmlns="http://schemas.openxmlformats.org/spreadsheetml/2006/main" count="51" uniqueCount="43">
  <si>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</si>
  <si>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</si>
  <si>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</si>
  <si>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</si>
  <si>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</si>
  <si>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</si>
  <si>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</si>
  <si>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</si>
  <si>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</si>
  <si>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</si>
  <si>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</si>
  <si>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</si>
  <si>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</si>
  <si>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</si>
  <si>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</si>
  <si>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</si>
  <si>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</si>
  <si>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</si>
  <si>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</si>
  <si>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</si>
  <si>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</si>
  <si>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</si>
  <si>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</si>
  <si>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</si>
  <si>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</si>
  <si>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</si>
  <si>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</si>
  <si>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</si>
  <si>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</si>
  <si>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</si>
  <si>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</si>
  <si>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</si>
  <si>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</si>
  <si>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</si>
  <si>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</si>
  <si>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</si>
  <si>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</si>
  <si>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</si>
  <si>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</si>
  <si>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</si>
  <si>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</si>
  <si>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Souprava vyšetřovacích čoček v pouzdře</t>
  </si>
  <si>
    <t>VZMR 118_Sada vyšetřovacích čoček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</si>
</sst>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5" xfId="0" applyNumberFormat="1" applyFont="1" applyFill="1" applyBorder="1" applyAlignment="1" applyProtection="1">
      <alignment horizontal="right" vertical="center"/>
    </xf>
    <xf numFmtId="4" fontId="1" fillId="5" borderId="25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4" fontId="1" fillId="4" borderId="16" xfId="0" applyNumberFormat="1" applyFont="1" applyFill="1" applyBorder="1" applyAlignment="1" applyProtection="1">
      <alignment horizontal="right" vertical="center"/>
    </xf>
    <xf numFmtId="4" fontId="3" fillId="4" borderId="17" xfId="0" applyNumberFormat="1" applyFont="1" applyFill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 wrapText="1"/>
    </xf>
    <xf numFmtId="0" fontId="6" fillId="0" borderId="50" xfId="0" applyFont="1" applyBorder="1" applyAlignment="1" applyProtection="1">
      <alignment vertical="center" wrapText="1"/>
    </xf>
    <xf numFmtId="4" fontId="3" fillId="4" borderId="19" xfId="0" applyNumberFormat="1" applyFont="1" applyFill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6" fillId="7" borderId="22" xfId="0" applyFont="1" applyFill="1" applyBorder="1" applyAlignment="1" applyProtection="1">
      <alignment horizontal="left" vertical="center" wrapText="1"/>
      <protection locked="0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4" fontId="11" fillId="4" borderId="17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46" xfId="0" applyFont="1" applyBorder="1" applyAlignment="1" applyProtection="1">
      <alignment horizontal="left" vertical="center" wrapText="1"/>
    </xf>
    <xf numFmtId="0" fontId="10" fillId="0" borderId="45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1" xfId="0" applyFont="1" applyBorder="1" applyAlignment="1" applyProtection="1">
      <alignment vertical="center" wrapText="1"/>
    </xf>
    <xf numFmtId="0" fontId="10" fillId="0" borderId="35" xfId="0" applyFont="1" applyBorder="1" applyAlignment="1" applyProtection="1">
      <alignment wrapText="1"/>
    </xf>
    <xf numFmtId="0" fontId="10" fillId="0" borderId="41" xfId="0" applyFont="1" applyBorder="1" applyAlignment="1" applyProtection="1">
      <alignment wrapText="1"/>
    </xf>
    <xf numFmtId="0" fontId="10" fillId="0" borderId="49" xfId="0" applyFont="1" applyBorder="1" applyAlignment="1" applyProtection="1">
      <alignment wrapText="1"/>
    </xf>
    <xf numFmtId="0" fontId="6" fillId="7" borderId="16" xfId="0" applyFont="1" applyFill="1" applyBorder="1" applyAlignment="1" applyProtection="1">
      <alignment horizontal="left" vertical="center" wrapText="1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9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49" fontId="3" fillId="3" borderId="33" xfId="0" applyNumberFormat="1" applyFont="1" applyFill="1" applyBorder="1" applyAlignment="1" applyProtection="1">
      <alignment horizontal="left" vertical="center" wrapText="1"/>
    </xf>
    <xf numFmtId="49" fontId="3" fillId="3" borderId="40" xfId="0" applyNumberFormat="1" applyFont="1" applyFill="1" applyBorder="1" applyAlignment="1" applyProtection="1">
      <alignment horizontal="left" vertical="center" wrapText="1"/>
    </xf>
    <xf numFmtId="49" fontId="3" fillId="3" borderId="37" xfId="0" applyNumberFormat="1" applyFont="1" applyFill="1" applyBorder="1" applyAlignment="1" applyProtection="1">
      <alignment horizontal="left" vertical="center" wrapText="1"/>
    </xf>
    <xf numFmtId="49" fontId="3" fillId="3" borderId="39" xfId="0" applyNumberFormat="1" applyFont="1" applyFill="1" applyBorder="1" applyAlignment="1" applyProtection="1">
      <alignment horizontal="left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1" fontId="4" fillId="7" borderId="18" xfId="0" applyNumberFormat="1" applyFont="1" applyFill="1" applyBorder="1" applyAlignment="1" applyProtection="1">
      <alignment horizontal="right" vertical="center"/>
      <protection locked="0"/>
    </xf>
    <xf numFmtId="0" fontId="1" fillId="3" borderId="16" xfId="0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5" xfId="0" applyFont="1" applyFill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16" customWidth="1"/>
    <col min="3" max="3" width="10.140625" style="16" customWidth="1"/>
    <col min="4" max="4" width="16" style="16" customWidth="1"/>
    <col min="5" max="5" width="9.140625" style="16" customWidth="1"/>
    <col min="6" max="6" width="12" style="16" customWidth="1"/>
    <col min="7" max="7" width="6.140625" style="1" customWidth="1"/>
    <col min="8" max="8" width="7.425781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1"/>
      <c r="B1" s="63" t="s">
        <v>42</v>
      </c>
      <c r="C1" s="64"/>
      <c r="D1" s="64"/>
      <c r="E1" s="64"/>
      <c r="F1" s="64"/>
      <c r="G1" s="64"/>
      <c r="H1" s="64"/>
      <c r="I1" s="64"/>
      <c r="J1" s="64"/>
      <c r="K1" s="6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x14ac:dyDescent="0.2">
      <c r="A3" s="15"/>
      <c r="B3" s="132" t="s">
        <v>26</v>
      </c>
      <c r="C3" s="133"/>
      <c r="D3" s="133"/>
      <c r="E3" s="133"/>
      <c r="F3" s="133"/>
      <c r="G3" s="134"/>
      <c r="H3" s="6" t="s">
        <v>0</v>
      </c>
      <c r="I3" s="7" t="s">
        <v>1</v>
      </c>
      <c r="J3" s="8" t="s">
        <v>2</v>
      </c>
      <c r="K3" s="7" t="s">
        <v>3</v>
      </c>
      <c r="L3" s="7" t="s">
        <v>15</v>
      </c>
      <c r="M3" s="7" t="s">
        <v>4</v>
      </c>
    </row>
    <row r="4" spans="1:13" ht="12.75" customHeight="1" x14ac:dyDescent="0.2">
      <c r="A4" s="75" t="s">
        <v>5</v>
      </c>
      <c r="B4" s="135" t="s">
        <v>41</v>
      </c>
      <c r="C4" s="136"/>
      <c r="D4" s="136"/>
      <c r="E4" s="136"/>
      <c r="F4" s="136"/>
      <c r="G4" s="136"/>
      <c r="H4" s="143">
        <v>1</v>
      </c>
      <c r="I4" s="144"/>
      <c r="J4" s="142"/>
      <c r="K4" s="52">
        <f>H4*I4</f>
        <v>0</v>
      </c>
      <c r="L4" s="53">
        <f>H4*(I4*J4/100)</f>
        <v>0</v>
      </c>
      <c r="M4" s="83">
        <f>IF(J4&gt;0,H4*I4*(J4/100+1),IF(I4&gt;0,"Zadejte DPH",0))</f>
        <v>0</v>
      </c>
    </row>
    <row r="5" spans="1:13" ht="14.25" customHeight="1" x14ac:dyDescent="0.2">
      <c r="A5" s="76"/>
      <c r="B5" s="137"/>
      <c r="C5" s="138"/>
      <c r="D5" s="138"/>
      <c r="E5" s="138"/>
      <c r="F5" s="138"/>
      <c r="G5" s="138"/>
      <c r="H5" s="143"/>
      <c r="I5" s="144"/>
      <c r="J5" s="142"/>
      <c r="K5" s="52"/>
      <c r="L5" s="53"/>
      <c r="M5" s="83"/>
    </row>
    <row r="6" spans="1:13" ht="15" customHeight="1" thickBot="1" x14ac:dyDescent="0.25">
      <c r="A6" s="9"/>
      <c r="B6" s="10"/>
      <c r="C6" s="10"/>
      <c r="D6" s="139" t="s">
        <v>27</v>
      </c>
      <c r="E6" s="140"/>
      <c r="F6" s="140"/>
      <c r="G6" s="140"/>
      <c r="H6" s="140"/>
      <c r="I6" s="140"/>
      <c r="J6" s="141"/>
      <c r="K6" s="24">
        <f>SUM(K4:K5)</f>
        <v>0</v>
      </c>
      <c r="L6" s="25">
        <f>SUM(L4:L5)</f>
        <v>0</v>
      </c>
      <c r="M6" s="26">
        <f>SUM(M4:M5)</f>
        <v>0</v>
      </c>
    </row>
    <row r="7" spans="1:13" ht="12" customHeight="1" x14ac:dyDescent="0.2">
      <c r="A7" s="9"/>
      <c r="B7" s="10"/>
      <c r="C7" s="10"/>
      <c r="D7" s="10"/>
      <c r="E7" s="10"/>
      <c r="F7" s="11"/>
      <c r="G7" s="11"/>
      <c r="H7" s="11"/>
      <c r="K7" s="13"/>
      <c r="L7" s="14"/>
      <c r="M7" s="15"/>
    </row>
    <row r="8" spans="1:13" ht="12.75" customHeight="1" thickBot="1" x14ac:dyDescent="0.25">
      <c r="A8" s="18"/>
      <c r="B8" s="19"/>
      <c r="C8" s="19"/>
      <c r="D8" s="17"/>
      <c r="E8" s="19"/>
      <c r="F8" s="20"/>
      <c r="G8" s="20"/>
      <c r="H8" s="20"/>
      <c r="K8" s="27"/>
      <c r="L8" s="28"/>
      <c r="M8" s="29"/>
    </row>
    <row r="9" spans="1:13" ht="17.25" customHeight="1" thickBot="1" x14ac:dyDescent="0.25">
      <c r="B9" s="117" t="s">
        <v>29</v>
      </c>
      <c r="C9" s="118"/>
      <c r="D9" s="118"/>
      <c r="E9" s="118"/>
      <c r="F9" s="118"/>
      <c r="G9" s="118"/>
      <c r="H9" s="118"/>
      <c r="I9" s="118"/>
      <c r="J9" s="119"/>
      <c r="K9" s="30">
        <f>SUM(IFERROR(K6,0),IFERROR(#REF!,0),IFERROR(#REF!,0),IFERROR(#REF!,0))</f>
        <v>0</v>
      </c>
      <c r="L9" s="30">
        <f>SUM(IFERROR(L6,0),IFERROR(#REF!,0),IFERROR(#REF!,0),IFERROR(#REF!,0))</f>
        <v>0</v>
      </c>
      <c r="M9" s="30">
        <f>SUM(IFERROR(M6,0),IFERROR(#REF!,0),IFERROR(#REF!,0),IFERROR(#REF!,0))</f>
        <v>0</v>
      </c>
    </row>
    <row r="10" spans="1:13" ht="15.75" thickBot="1" x14ac:dyDescent="0.3">
      <c r="B10" s="90" t="s">
        <v>6</v>
      </c>
      <c r="C10" s="90"/>
      <c r="D10" s="90"/>
      <c r="E10" s="21"/>
      <c r="F10" s="21"/>
    </row>
    <row r="11" spans="1:13" ht="36.75" customHeight="1" thickBot="1" x14ac:dyDescent="0.25">
      <c r="A11" s="60" t="s">
        <v>7</v>
      </c>
      <c r="B11" s="129" t="s">
        <v>8</v>
      </c>
      <c r="C11" s="130"/>
      <c r="D11" s="131"/>
      <c r="E11" s="33" t="s">
        <v>19</v>
      </c>
      <c r="F11" s="34" t="s">
        <v>2</v>
      </c>
      <c r="G11" s="91" t="s">
        <v>15</v>
      </c>
      <c r="H11" s="91"/>
      <c r="I11" s="35" t="s">
        <v>20</v>
      </c>
      <c r="K11" s="32"/>
      <c r="L11" s="32"/>
      <c r="M11" s="32"/>
    </row>
    <row r="12" spans="1:13" ht="24.95" customHeight="1" thickBot="1" x14ac:dyDescent="0.25">
      <c r="A12" s="61"/>
      <c r="B12" s="80" t="s">
        <v>23</v>
      </c>
      <c r="C12" s="81"/>
      <c r="D12" s="82"/>
      <c r="E12" s="36"/>
      <c r="F12" s="42"/>
      <c r="G12" s="106">
        <f>I12-E12</f>
        <v>0</v>
      </c>
      <c r="H12" s="106"/>
      <c r="I12" s="37">
        <f>E12*(F12/100+1)</f>
        <v>0</v>
      </c>
      <c r="K12" s="32"/>
      <c r="L12" s="32"/>
      <c r="M12" s="32"/>
    </row>
    <row r="13" spans="1:13" ht="24.95" customHeight="1" x14ac:dyDescent="0.2">
      <c r="A13" s="61"/>
      <c r="B13" s="95" t="s">
        <v>22</v>
      </c>
      <c r="C13" s="93" t="s">
        <v>21</v>
      </c>
      <c r="D13" s="94"/>
      <c r="E13" s="38"/>
      <c r="F13" s="43"/>
      <c r="G13" s="92">
        <f>I13-E13</f>
        <v>0</v>
      </c>
      <c r="H13" s="92"/>
      <c r="I13" s="39">
        <f>E13*(F13/100+1)</f>
        <v>0</v>
      </c>
      <c r="K13" s="32"/>
      <c r="L13" s="32"/>
      <c r="M13" s="32"/>
    </row>
    <row r="14" spans="1:13" ht="24.95" customHeight="1" thickBot="1" x14ac:dyDescent="0.25">
      <c r="A14" s="61"/>
      <c r="B14" s="96"/>
      <c r="C14" s="113" t="s">
        <v>18</v>
      </c>
      <c r="D14" s="114"/>
      <c r="E14" s="38"/>
      <c r="F14" s="43"/>
      <c r="G14" s="92">
        <f t="shared" ref="G14:G17" si="0">I14-E14</f>
        <v>0</v>
      </c>
      <c r="H14" s="92"/>
      <c r="I14" s="39">
        <f t="shared" ref="I14:I17" si="1">E14*(F14/100+1)</f>
        <v>0</v>
      </c>
      <c r="K14" s="32"/>
      <c r="L14" s="32"/>
      <c r="M14" s="32"/>
    </row>
    <row r="15" spans="1:13" ht="24.95" customHeight="1" thickBot="1" x14ac:dyDescent="0.25">
      <c r="A15" s="61"/>
      <c r="B15" s="107" t="s">
        <v>24</v>
      </c>
      <c r="C15" s="93" t="s">
        <v>25</v>
      </c>
      <c r="D15" s="110"/>
      <c r="E15" s="31"/>
      <c r="F15" s="43"/>
      <c r="G15" s="92">
        <f>I15-E15</f>
        <v>0</v>
      </c>
      <c r="H15" s="92"/>
      <c r="I15" s="39">
        <f>E15*(F15/100+1)</f>
        <v>0</v>
      </c>
      <c r="K15" s="97" t="s">
        <v>28</v>
      </c>
      <c r="L15" s="98"/>
      <c r="M15" s="99"/>
    </row>
    <row r="16" spans="1:13" ht="24.95" customHeight="1" x14ac:dyDescent="0.2">
      <c r="A16" s="61"/>
      <c r="B16" s="108"/>
      <c r="C16" s="115" t="s">
        <v>21</v>
      </c>
      <c r="D16" s="116"/>
      <c r="E16" s="31"/>
      <c r="F16" s="43"/>
      <c r="G16" s="92">
        <f>I16-E16</f>
        <v>0</v>
      </c>
      <c r="H16" s="92"/>
      <c r="I16" s="39">
        <f>E16*(F16/100+1)</f>
        <v>0</v>
      </c>
      <c r="K16" s="100" t="s">
        <v>40</v>
      </c>
      <c r="L16" s="101"/>
      <c r="M16" s="102"/>
    </row>
    <row r="17" spans="1:13" ht="24.95" customHeight="1" thickBot="1" x14ac:dyDescent="0.25">
      <c r="A17" s="61"/>
      <c r="B17" s="109"/>
      <c r="C17" s="111" t="s">
        <v>18</v>
      </c>
      <c r="D17" s="112"/>
      <c r="E17" s="31"/>
      <c r="F17" s="43"/>
      <c r="G17" s="92">
        <f t="shared" si="0"/>
        <v>0</v>
      </c>
      <c r="H17" s="92"/>
      <c r="I17" s="39">
        <f t="shared" si="1"/>
        <v>0</v>
      </c>
      <c r="K17" s="103"/>
      <c r="L17" s="104"/>
      <c r="M17" s="105"/>
    </row>
    <row r="18" spans="1:13" ht="24.95" customHeight="1" thickBot="1" x14ac:dyDescent="0.25">
      <c r="A18" s="61"/>
      <c r="B18" s="120" t="s">
        <v>9</v>
      </c>
      <c r="C18" s="121"/>
      <c r="D18" s="122"/>
      <c r="E18" s="126"/>
      <c r="F18" s="127"/>
      <c r="G18" s="127"/>
      <c r="H18" s="127"/>
      <c r="I18" s="128"/>
      <c r="K18" s="32"/>
      <c r="L18" s="32"/>
      <c r="M18" s="32"/>
    </row>
    <row r="19" spans="1:13" ht="15.75" customHeight="1" thickBot="1" x14ac:dyDescent="0.25">
      <c r="A19" s="62"/>
      <c r="B19" s="123" t="s">
        <v>10</v>
      </c>
      <c r="C19" s="124"/>
      <c r="D19" s="125"/>
      <c r="E19" s="87"/>
      <c r="F19" s="88"/>
      <c r="G19" s="88"/>
      <c r="H19" s="88"/>
      <c r="I19" s="89"/>
      <c r="K19" s="32"/>
      <c r="L19" s="32"/>
      <c r="M19" s="32"/>
    </row>
    <row r="20" spans="1:13" ht="12" customHeight="1" thickBot="1" x14ac:dyDescent="0.3">
      <c r="A20" s="9"/>
      <c r="B20" s="22"/>
      <c r="C20" s="22"/>
      <c r="D20" s="22"/>
      <c r="E20" s="11"/>
      <c r="F20" s="11"/>
      <c r="G20" s="11"/>
      <c r="H20" s="23"/>
    </row>
    <row r="21" spans="1:13" ht="15" customHeight="1" x14ac:dyDescent="0.2">
      <c r="A21" s="84" t="s">
        <v>33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6"/>
    </row>
    <row r="22" spans="1:13" ht="15" customHeight="1" x14ac:dyDescent="0.2">
      <c r="A22" s="66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3" ht="15" customHeight="1" thickBot="1" x14ac:dyDescent="0.25">
      <c r="A23" s="69" t="s">
        <v>16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13" ht="12" customHeight="1" thickBot="1" x14ac:dyDescent="0.25"/>
    <row r="25" spans="1:13" ht="15" customHeight="1" x14ac:dyDescent="0.2">
      <c r="A25" s="77" t="s">
        <v>35</v>
      </c>
      <c r="B25" s="78"/>
      <c r="C25" s="78"/>
      <c r="D25" s="78"/>
      <c r="E25" s="78"/>
      <c r="F25" s="78"/>
      <c r="G25" s="78"/>
      <c r="H25" s="78"/>
      <c r="I25" s="78"/>
      <c r="J25" s="79"/>
    </row>
    <row r="26" spans="1:13" ht="12" customHeight="1" thickBot="1" x14ac:dyDescent="0.25"/>
    <row r="27" spans="1:13" ht="15.75" thickBot="1" x14ac:dyDescent="0.3">
      <c r="A27" s="191" t="s">
        <v>11</v>
      </c>
      <c r="B27" s="192"/>
      <c r="C27" s="192"/>
      <c r="D27" s="185"/>
      <c r="E27" s="186"/>
      <c r="F27" s="186"/>
      <c r="G27" s="187"/>
      <c r="I27" s="195" t="s">
        <v>12</v>
      </c>
      <c r="J27" s="196"/>
      <c r="K27" s="175"/>
      <c r="L27" s="175"/>
      <c r="M27" s="176"/>
    </row>
    <row r="28" spans="1:13" ht="15.75" thickBot="1" x14ac:dyDescent="0.25">
      <c r="A28" s="193"/>
      <c r="B28" s="194"/>
      <c r="C28" s="194"/>
      <c r="D28" s="188"/>
      <c r="E28" s="189"/>
      <c r="F28" s="189"/>
      <c r="G28" s="190"/>
      <c r="I28" s="177" t="s">
        <v>17</v>
      </c>
      <c r="J28" s="178"/>
      <c r="K28" s="175"/>
      <c r="L28" s="175"/>
      <c r="M28" s="176"/>
    </row>
    <row r="29" spans="1:13" ht="15" customHeight="1" x14ac:dyDescent="0.2">
      <c r="A29" s="182" t="s">
        <v>13</v>
      </c>
      <c r="B29" s="183"/>
      <c r="C29" s="184"/>
      <c r="D29" s="165"/>
      <c r="E29" s="166"/>
      <c r="F29" s="166"/>
      <c r="G29" s="167"/>
      <c r="I29" s="58" t="s">
        <v>13</v>
      </c>
      <c r="J29" s="59"/>
      <c r="K29" s="72"/>
      <c r="L29" s="73"/>
      <c r="M29" s="74"/>
    </row>
    <row r="30" spans="1:13" x14ac:dyDescent="0.2">
      <c r="A30" s="171"/>
      <c r="B30" s="172"/>
      <c r="C30" s="173"/>
      <c r="D30" s="148"/>
      <c r="E30" s="149"/>
      <c r="F30" s="149"/>
      <c r="G30" s="150"/>
      <c r="I30" s="54"/>
      <c r="J30" s="55"/>
      <c r="K30" s="154"/>
      <c r="L30" s="155"/>
      <c r="M30" s="156"/>
    </row>
    <row r="31" spans="1:13" x14ac:dyDescent="0.2">
      <c r="A31" s="171"/>
      <c r="B31" s="172"/>
      <c r="C31" s="173"/>
      <c r="D31" s="148"/>
      <c r="E31" s="149"/>
      <c r="F31" s="149"/>
      <c r="G31" s="150"/>
      <c r="I31" s="56"/>
      <c r="J31" s="57"/>
      <c r="K31" s="154"/>
      <c r="L31" s="155"/>
      <c r="M31" s="156"/>
    </row>
    <row r="32" spans="1:13" ht="15" customHeight="1" x14ac:dyDescent="0.2">
      <c r="A32" s="160" t="s">
        <v>30</v>
      </c>
      <c r="B32" s="174"/>
      <c r="C32" s="161"/>
      <c r="D32" s="157"/>
      <c r="E32" s="158"/>
      <c r="F32" s="158"/>
      <c r="G32" s="159"/>
      <c r="I32" s="160" t="s">
        <v>30</v>
      </c>
      <c r="J32" s="161"/>
      <c r="K32" s="162"/>
      <c r="L32" s="163"/>
      <c r="M32" s="164"/>
    </row>
    <row r="33" spans="1:13" ht="15" customHeight="1" x14ac:dyDescent="0.2">
      <c r="A33" s="179" t="s">
        <v>31</v>
      </c>
      <c r="B33" s="180"/>
      <c r="C33" s="181"/>
      <c r="D33" s="168"/>
      <c r="E33" s="169"/>
      <c r="F33" s="169"/>
      <c r="G33" s="170"/>
      <c r="I33" s="160" t="s">
        <v>31</v>
      </c>
      <c r="J33" s="161"/>
      <c r="K33" s="154"/>
      <c r="L33" s="155"/>
      <c r="M33" s="156"/>
    </row>
    <row r="34" spans="1:13" ht="15" customHeight="1" thickBot="1" x14ac:dyDescent="0.25">
      <c r="A34" s="145" t="s">
        <v>32</v>
      </c>
      <c r="B34" s="146"/>
      <c r="C34" s="147"/>
      <c r="D34" s="151"/>
      <c r="E34" s="152"/>
      <c r="F34" s="152"/>
      <c r="G34" s="153"/>
      <c r="I34" s="160" t="s">
        <v>32</v>
      </c>
      <c r="J34" s="161"/>
      <c r="K34" s="154"/>
      <c r="L34" s="155"/>
      <c r="M34" s="156"/>
    </row>
    <row r="35" spans="1:13" ht="33" customHeight="1" thickBot="1" x14ac:dyDescent="0.25">
      <c r="A35" s="23"/>
      <c r="B35" s="23"/>
      <c r="C35" s="23"/>
      <c r="D35" s="40"/>
      <c r="E35" s="40"/>
      <c r="F35" s="40"/>
      <c r="G35" s="40"/>
      <c r="I35" s="50" t="s">
        <v>14</v>
      </c>
      <c r="J35" s="51"/>
      <c r="K35" s="47"/>
      <c r="L35" s="48"/>
      <c r="M35" s="49"/>
    </row>
    <row r="36" spans="1:13" ht="12" customHeight="1" x14ac:dyDescent="0.2"/>
  </sheetData>
  <sheetProtection algorithmName="SHA-512" hashValue="rYrE7TsMsX6XO2HKtCGnAi+ClmU7+k95WgWhC3HdWqaicDn654GJV62WJ/k8ODp21z3lcFhiLtuNdt+Upfxq+g==" saltValue="QqhvgPooOHSWQhsaNK+RKg==" spinCount="100000" sheet="1" objects="1" scenarios="1"/>
  <mergeCells count="70">
    <mergeCell ref="A30:C31"/>
    <mergeCell ref="A32:C32"/>
    <mergeCell ref="K28:M28"/>
    <mergeCell ref="I28:J28"/>
    <mergeCell ref="A33:C33"/>
    <mergeCell ref="A29:C29"/>
    <mergeCell ref="D27:G28"/>
    <mergeCell ref="A27:C28"/>
    <mergeCell ref="K27:M27"/>
    <mergeCell ref="I27:J27"/>
    <mergeCell ref="I33:J33"/>
    <mergeCell ref="I34:J34"/>
    <mergeCell ref="K33:M33"/>
    <mergeCell ref="K34:M34"/>
    <mergeCell ref="D29:G29"/>
    <mergeCell ref="D33:G33"/>
    <mergeCell ref="D30:G30"/>
    <mergeCell ref="K30:M30"/>
    <mergeCell ref="K31:M31"/>
    <mergeCell ref="D32:G32"/>
    <mergeCell ref="I32:J32"/>
    <mergeCell ref="K32:M32"/>
    <mergeCell ref="B3:G3"/>
    <mergeCell ref="B4:G5"/>
    <mergeCell ref="D6:J6"/>
    <mergeCell ref="J4:J5"/>
    <mergeCell ref="H4:H5"/>
    <mergeCell ref="I4:I5"/>
    <mergeCell ref="G12:H12"/>
    <mergeCell ref="G17:H17"/>
    <mergeCell ref="B15:B17"/>
    <mergeCell ref="C15:D15"/>
    <mergeCell ref="C17:D17"/>
    <mergeCell ref="G14:H14"/>
    <mergeCell ref="C14:D14"/>
    <mergeCell ref="G13:H13"/>
    <mergeCell ref="C16:D16"/>
    <mergeCell ref="G16:H16"/>
    <mergeCell ref="A11:A19"/>
    <mergeCell ref="B1:K1"/>
    <mergeCell ref="A22:M22"/>
    <mergeCell ref="A23:M23"/>
    <mergeCell ref="K29:M29"/>
    <mergeCell ref="A4:A5"/>
    <mergeCell ref="A25:J25"/>
    <mergeCell ref="B12:D12"/>
    <mergeCell ref="M4:M5"/>
    <mergeCell ref="A21:M21"/>
    <mergeCell ref="E19:I19"/>
    <mergeCell ref="B10:D10"/>
    <mergeCell ref="G11:H11"/>
    <mergeCell ref="G15:H15"/>
    <mergeCell ref="C13:D13"/>
    <mergeCell ref="B13:B14"/>
    <mergeCell ref="K35:M35"/>
    <mergeCell ref="I35:J35"/>
    <mergeCell ref="K4:K5"/>
    <mergeCell ref="L4:L5"/>
    <mergeCell ref="I30:J31"/>
    <mergeCell ref="I29:J29"/>
    <mergeCell ref="K15:M15"/>
    <mergeCell ref="K16:M17"/>
    <mergeCell ref="B9:J9"/>
    <mergeCell ref="B18:D18"/>
    <mergeCell ref="B19:D19"/>
    <mergeCell ref="E18:I18"/>
    <mergeCell ref="B11:D11"/>
    <mergeCell ref="A34:C34"/>
    <mergeCell ref="D31:G31"/>
    <mergeCell ref="D34:G34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4" t="s">
        <v>36</v>
      </c>
      <c r="B1" s="45"/>
    </row>
    <row r="2" spans="1:2" x14ac:dyDescent="0.25">
      <c r="A2" s="45" t="s">
        <v>37</v>
      </c>
      <c r="B2" s="46">
        <v>21</v>
      </c>
    </row>
    <row r="3" spans="1:2" x14ac:dyDescent="0.25">
      <c r="A3" s="45" t="s">
        <v>38</v>
      </c>
      <c r="B3" s="46">
        <v>15</v>
      </c>
    </row>
    <row r="4" spans="1:2" x14ac:dyDescent="0.25">
      <c r="A4" s="45" t="s">
        <v>39</v>
      </c>
      <c r="B4" s="46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Trnová Kateřina</cp:lastModifiedBy>
  <cp:lastPrinted>2021-08-16T13:20:34Z</cp:lastPrinted>
  <dcterms:created xsi:type="dcterms:W3CDTF">2019-09-24T11:59:36Z</dcterms:created>
  <dcterms:modified xsi:type="dcterms:W3CDTF">2021-10-20T07:45:31Z</dcterms:modified>
</cp:coreProperties>
</file>