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ZT\OZT-Sdilene\Specifikace\2021\VZMR\2021_134_ÚPI - Osmometr pro ODHB\2. Technická specifikace, dotazy uchazečů a odpovědi\"/>
    </mc:Choice>
  </mc:AlternateContent>
  <bookViews>
    <workbookView xWindow="270" yWindow="60" windowWidth="13965" windowHeight="14505"/>
  </bookViews>
  <sheets>
    <sheet name="Tabulka pro výpočet ceny" sheetId="1" r:id="rId1"/>
    <sheet name="Pomocná data" sheetId="2" state="hidden" r:id="rId2"/>
  </sheets>
  <calcPr calcId="162913"/>
</workbook>
</file>

<file path=xl/calcChain.xml><?xml version="1.0" encoding="utf-8"?>
<calcChain xmlns="http://schemas.openxmlformats.org/spreadsheetml/2006/main">
  <c r="M16" i="1" l="1"/>
  <c r="M17" i="1"/>
  <c r="M15" i="1"/>
  <c r="M10" i="1"/>
  <c r="M11" i="1"/>
  <c r="M12" i="1"/>
  <c r="M13" i="1"/>
  <c r="M9" i="1"/>
  <c r="M4" i="1"/>
  <c r="I28" i="1" l="1"/>
  <c r="G28" i="1" s="1"/>
  <c r="I25" i="1" l="1"/>
  <c r="G25" i="1" s="1"/>
  <c r="I27" i="1"/>
  <c r="G27" i="1" s="1"/>
  <c r="I24" i="1"/>
  <c r="G24" i="1" s="1"/>
  <c r="L13" i="1"/>
  <c r="K13" i="1"/>
  <c r="I26" i="1" l="1"/>
  <c r="G26" i="1" s="1"/>
  <c r="I29" i="1"/>
  <c r="G29" i="1" s="1"/>
  <c r="K15" i="1"/>
  <c r="L16" i="1"/>
  <c r="L17" i="1"/>
  <c r="K16" i="1"/>
  <c r="K17" i="1"/>
  <c r="L15" i="1"/>
  <c r="L9" i="1"/>
  <c r="K9" i="1"/>
  <c r="L10" i="1" l="1"/>
  <c r="L11" i="1"/>
  <c r="L12" i="1"/>
  <c r="K10" i="1"/>
  <c r="K11" i="1"/>
  <c r="K12" i="1"/>
  <c r="L4" i="1"/>
  <c r="K4" i="1"/>
  <c r="L6" i="1" l="1"/>
  <c r="K6" i="1"/>
  <c r="L18" i="1"/>
  <c r="L21" i="1" l="1"/>
  <c r="M18" i="1"/>
  <c r="M6" i="1"/>
  <c r="K18" i="1"/>
  <c r="M21" i="1" l="1"/>
  <c r="K21" i="1" l="1"/>
</calcChain>
</file>

<file path=xl/sharedStrings.xml><?xml version="1.0" encoding="utf-8"?>
<sst xmlns="http://schemas.openxmlformats.org/spreadsheetml/2006/main" count="67" uniqueCount="55">
  <si>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</si>
  <si>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</si>
  <si>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</si>
  <si>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</si>
  <si>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</si>
  <si>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</si>
  <si>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</si>
  <si>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</si>
  <si>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</si>
  <si>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</si>
  <si>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Validace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</si>
  <si>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</si>
  <si>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</si>
  <si>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</si>
  <si>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</si>
  <si>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</si>
  <si>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</si>
  <si>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</si>
  <si>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</si>
  <si>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</si>
  <si>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</si>
  <si>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</si>
  <si>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</si>
  <si>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</si>
  <si>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  <charset val="238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</si>
  <si>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</si>
  <si>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</si>
  <si>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</si>
  <si>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</si>
  <si>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</si>
  <si>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</si>
  <si>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</si>
  <si>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</si>
  <si>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</si>
  <si>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</si>
  <si>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</si>
  <si>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</si>
  <si>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</si>
  <si>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b/>
        <sz val="11"/>
        <color theme="1"/>
        <rFont val="Arial"/>
        <family val="2"/>
        <charset val="238"/>
      </rPr>
      <t xml:space="preserve">*Vysvětlivka: 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</si>
  <si>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</si>
  <si>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</si>
  <si>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</si>
  <si>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</si>
  <si>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</si>
  <si>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</si>
  <si>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  <charset val="238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</si>
  <si>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</si>
  <si>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</si>
  <si>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</si>
  <si>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</si>
  <si>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</si>
  <si>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</si>
  <si>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</si>
  <si>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Automatický osmometr</t>
  </si>
  <si>
    <t>VZMR 134_Osmometr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</si>
</sst>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48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Protection="1"/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" fontId="1" fillId="5" borderId="21" xfId="0" applyNumberFormat="1" applyFont="1" applyFill="1" applyBorder="1" applyAlignment="1" applyProtection="1">
      <alignment horizontal="right" vertical="center" wrapText="1"/>
    </xf>
    <xf numFmtId="4" fontId="1" fillId="5" borderId="28" xfId="0" applyNumberFormat="1" applyFont="1" applyFill="1" applyBorder="1" applyAlignment="1" applyProtection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</xf>
    <xf numFmtId="4" fontId="1" fillId="4" borderId="12" xfId="0" applyNumberFormat="1" applyFont="1" applyFill="1" applyBorder="1" applyAlignment="1" applyProtection="1">
      <alignment horizontal="right"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</xf>
    <xf numFmtId="4" fontId="1" fillId="4" borderId="20" xfId="0" applyNumberFormat="1" applyFont="1" applyFill="1" applyBorder="1" applyAlignment="1" applyProtection="1">
      <alignment horizontal="right" vertical="center" wrapText="1"/>
    </xf>
    <xf numFmtId="4" fontId="1" fillId="5" borderId="2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6" borderId="6" xfId="0" applyNumberFormat="1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4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4" xfId="0" applyFont="1" applyFill="1" applyBorder="1" applyAlignment="1" applyProtection="1">
      <alignment horizontal="center" vertical="center" wrapText="1"/>
      <protection locked="0"/>
    </xf>
    <xf numFmtId="4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45" xfId="0" applyFont="1" applyFill="1" applyBorder="1" applyAlignment="1" applyProtection="1">
      <alignment horizontal="center" vertical="center" wrapText="1"/>
      <protection locked="0"/>
    </xf>
    <xf numFmtId="4" fontId="1" fillId="4" borderId="45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4" fontId="1" fillId="5" borderId="34" xfId="0" applyNumberFormat="1" applyFont="1" applyFill="1" applyBorder="1" applyAlignment="1" applyProtection="1">
      <alignment horizontal="right" vertical="center" wrapText="1"/>
    </xf>
    <xf numFmtId="4" fontId="1" fillId="4" borderId="25" xfId="0" applyNumberFormat="1" applyFont="1" applyFill="1" applyBorder="1" applyAlignment="1" applyProtection="1">
      <alignment horizontal="right" vertical="center" wrapText="1"/>
    </xf>
    <xf numFmtId="4" fontId="1" fillId="4" borderId="27" xfId="0" applyNumberFormat="1" applyFont="1" applyFill="1" applyBorder="1" applyAlignment="1" applyProtection="1">
      <alignment horizontal="right" vertical="center" wrapTex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</xf>
    <xf numFmtId="4" fontId="7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/>
    </xf>
    <xf numFmtId="4" fontId="7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2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7" borderId="5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Protection="1"/>
    <xf numFmtId="1" fontId="5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19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48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27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1" fillId="4" borderId="50" xfId="0" applyNumberFormat="1" applyFont="1" applyFill="1" applyBorder="1" applyAlignment="1" applyProtection="1">
      <alignment horizontal="right" vertical="center"/>
    </xf>
    <xf numFmtId="0" fontId="1" fillId="7" borderId="24" xfId="0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vertical="center" wrapText="1"/>
      <protection locked="0"/>
    </xf>
    <xf numFmtId="0" fontId="1" fillId="7" borderId="27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41" xfId="0" applyFont="1" applyBorder="1" applyAlignment="1" applyProtection="1">
      <alignment horizontal="left" vertical="center" wrapText="1"/>
    </xf>
    <xf numFmtId="4" fontId="4" fillId="4" borderId="12" xfId="0" applyNumberFormat="1" applyFont="1" applyFill="1" applyBorder="1" applyAlignment="1" applyProtection="1">
      <alignment horizontal="right" vertical="center" wrapText="1"/>
    </xf>
    <xf numFmtId="4" fontId="4" fillId="4" borderId="27" xfId="0" applyNumberFormat="1" applyFont="1" applyFill="1" applyBorder="1" applyAlignment="1" applyProtection="1">
      <alignment horizontal="right" vertical="center" wrapText="1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4" fontId="4" fillId="4" borderId="25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4" fontId="3" fillId="5" borderId="34" xfId="0" applyNumberFormat="1" applyFont="1" applyFill="1" applyBorder="1" applyAlignment="1" applyProtection="1">
      <alignment horizontal="center" vertical="center"/>
    </xf>
    <xf numFmtId="4" fontId="3" fillId="5" borderId="4" xfId="0" applyNumberFormat="1" applyFont="1" applyFill="1" applyBorder="1" applyAlignment="1" applyProtection="1">
      <alignment horizontal="center" vertical="center"/>
    </xf>
    <xf numFmtId="4" fontId="3" fillId="5" borderId="28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 wrapText="1"/>
      <protection locked="0"/>
    </xf>
    <xf numFmtId="0" fontId="7" fillId="7" borderId="27" xfId="0" applyFont="1" applyFill="1" applyBorder="1" applyAlignment="1" applyProtection="1">
      <alignment horizontal="left" vertical="center" wrapText="1"/>
      <protection locked="0"/>
    </xf>
    <xf numFmtId="0" fontId="7" fillId="7" borderId="17" xfId="0" applyFont="1" applyFill="1" applyBorder="1" applyAlignment="1" applyProtection="1">
      <alignment horizontal="left" vertical="center" wrapText="1"/>
      <protection locked="0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49" fontId="4" fillId="3" borderId="24" xfId="0" applyNumberFormat="1" applyFont="1" applyFill="1" applyBorder="1" applyAlignment="1" applyProtection="1">
      <alignment horizontal="left" vertical="center" wrapText="1"/>
    </xf>
    <xf numFmtId="49" fontId="4" fillId="3" borderId="25" xfId="0" applyNumberFormat="1" applyFont="1" applyFill="1" applyBorder="1" applyAlignment="1" applyProtection="1">
      <alignment horizontal="left" vertical="center" wrapText="1"/>
    </xf>
    <xf numFmtId="49" fontId="4" fillId="3" borderId="26" xfId="0" applyNumberFormat="1" applyFont="1" applyFill="1" applyBorder="1" applyAlignment="1" applyProtection="1">
      <alignment horizontal="left" vertical="center" wrapText="1"/>
    </xf>
    <xf numFmtId="49" fontId="2" fillId="7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29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35" xfId="0" applyNumberFormat="1" applyFont="1" applyFill="1" applyBorder="1" applyAlignment="1" applyProtection="1">
      <alignment horizontal="left" vertical="center" wrapText="1"/>
    </xf>
    <xf numFmtId="0" fontId="1" fillId="7" borderId="31" xfId="0" applyFont="1" applyFill="1" applyBorder="1" applyAlignment="1" applyProtection="1">
      <alignment horizontal="left" vertical="center"/>
      <protection locked="0"/>
    </xf>
    <xf numFmtId="0" fontId="1" fillId="7" borderId="29" xfId="0" applyFont="1" applyFill="1" applyBorder="1" applyAlignment="1" applyProtection="1">
      <alignment horizontal="left" vertical="center"/>
      <protection locked="0"/>
    </xf>
    <xf numFmtId="0" fontId="1" fillId="7" borderId="30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</xf>
    <xf numFmtId="4" fontId="12" fillId="4" borderId="18" xfId="0" applyNumberFormat="1" applyFont="1" applyFill="1" applyBorder="1" applyAlignment="1" applyProtection="1">
      <alignment horizontal="right" vertical="center"/>
    </xf>
    <xf numFmtId="0" fontId="11" fillId="0" borderId="50" xfId="0" applyFont="1" applyBorder="1" applyAlignment="1" applyProtection="1">
      <alignment horizontal="left" vertical="center" wrapText="1"/>
    </xf>
    <xf numFmtId="0" fontId="11" fillId="0" borderId="49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left" vertical="center" wrapText="1"/>
    </xf>
    <xf numFmtId="49" fontId="4" fillId="3" borderId="29" xfId="0" applyNumberFormat="1" applyFont="1" applyFill="1" applyBorder="1" applyAlignment="1" applyProtection="1">
      <alignment horizontal="left" vertical="center" wrapText="1"/>
    </xf>
    <xf numFmtId="49" fontId="4" fillId="3" borderId="34" xfId="0" applyNumberFormat="1" applyFont="1" applyFill="1" applyBorder="1" applyAlignment="1" applyProtection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left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 wrapText="1" shrinkToFit="1"/>
    </xf>
    <xf numFmtId="49" fontId="4" fillId="3" borderId="18" xfId="0" applyNumberFormat="1" applyFont="1" applyFill="1" applyBorder="1" applyAlignment="1" applyProtection="1">
      <alignment horizontal="left" vertical="center" wrapText="1" shrinkToFit="1"/>
    </xf>
    <xf numFmtId="49" fontId="4" fillId="3" borderId="19" xfId="0" applyNumberFormat="1" applyFont="1" applyFill="1" applyBorder="1" applyAlignment="1" applyProtection="1">
      <alignment horizontal="left" vertical="center" wrapText="1" shrinkToFit="1"/>
    </xf>
    <xf numFmtId="49" fontId="4" fillId="3" borderId="17" xfId="0" applyNumberFormat="1" applyFont="1" applyFill="1" applyBorder="1" applyAlignment="1" applyProtection="1">
      <alignment horizontal="left" vertical="center"/>
    </xf>
    <xf numFmtId="49" fontId="4" fillId="3" borderId="18" xfId="0" applyNumberFormat="1" applyFont="1" applyFill="1" applyBorder="1" applyAlignment="1" applyProtection="1">
      <alignment horizontal="left" vertical="center"/>
    </xf>
    <xf numFmtId="49" fontId="4" fillId="3" borderId="19" xfId="0" applyNumberFormat="1" applyFont="1" applyFill="1" applyBorder="1" applyAlignment="1" applyProtection="1">
      <alignment horizontal="left" vertical="center"/>
    </xf>
    <xf numFmtId="1" fontId="5" fillId="7" borderId="11" xfId="0" applyNumberFormat="1" applyFont="1" applyFill="1" applyBorder="1" applyAlignment="1" applyProtection="1">
      <alignment horizontal="right" vertical="center"/>
      <protection locked="0"/>
    </xf>
    <xf numFmtId="1" fontId="5" fillId="7" borderId="26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49" fontId="2" fillId="7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4" xfId="0" applyNumberFormat="1" applyFont="1" applyFill="1" applyBorder="1" applyAlignment="1" applyProtection="1">
      <alignment horizontal="left" vertical="center"/>
    </xf>
    <xf numFmtId="49" fontId="4" fillId="3" borderId="15" xfId="0" applyNumberFormat="1" applyFont="1" applyFill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wrapText="1"/>
    </xf>
    <xf numFmtId="0" fontId="11" fillId="0" borderId="43" xfId="0" applyFont="1" applyBorder="1" applyAlignment="1" applyProtection="1">
      <alignment wrapText="1"/>
    </xf>
    <xf numFmtId="0" fontId="11" fillId="0" borderId="53" xfId="0" applyFont="1" applyBorder="1" applyAlignment="1" applyProtection="1">
      <alignment wrapText="1"/>
    </xf>
    <xf numFmtId="0" fontId="7" fillId="0" borderId="50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54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0" fontId="7" fillId="0" borderId="46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5" xfId="0" applyFont="1" applyBorder="1" applyAlignment="1" applyProtection="1">
      <alignment vertical="center" wrapText="1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vertical="center" wrapText="1"/>
      <protection locked="0"/>
    </xf>
    <xf numFmtId="0" fontId="1" fillId="7" borderId="18" xfId="0" applyFont="1" applyFill="1" applyBorder="1" applyAlignment="1" applyProtection="1">
      <alignment vertical="center" wrapText="1"/>
      <protection locked="0"/>
    </xf>
    <xf numFmtId="0" fontId="1" fillId="7" borderId="20" xfId="0" applyFont="1" applyFill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0" fontId="1" fillId="7" borderId="27" xfId="0" applyFont="1" applyFill="1" applyBorder="1" applyAlignment="1" applyProtection="1">
      <alignment horizontal="left" vertical="center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5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horizontal="left" vertical="center" wrapText="1"/>
      <protection locked="0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" fillId="7" borderId="15" xfId="0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</cellXfs>
  <cellStyles count="1"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F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>
      <selection activeCell="D19" sqref="D19"/>
    </sheetView>
  </sheetViews>
  <sheetFormatPr defaultRowHeight="14.25" x14ac:dyDescent="0.2"/>
  <cols>
    <col min="1" max="1" width="2.5703125" style="1" customWidth="1"/>
    <col min="2" max="2" width="13.140625" style="22" customWidth="1"/>
    <col min="3" max="3" width="10.140625" style="22" customWidth="1"/>
    <col min="4" max="4" width="16" style="22" customWidth="1"/>
    <col min="5" max="5" width="9.140625" style="22" customWidth="1"/>
    <col min="6" max="6" width="12" style="22" customWidth="1"/>
    <col min="7" max="7" width="6.140625" style="1" customWidth="1"/>
    <col min="8" max="8" width="8.5703125" style="1" customWidth="1"/>
    <col min="9" max="9" width="13.5703125" style="13" customWidth="1"/>
    <col min="10" max="10" width="9.7109375" style="1" customWidth="1"/>
    <col min="11" max="13" width="14.28515625" style="1" customWidth="1"/>
    <col min="14" max="16384" width="9.140625" style="2"/>
  </cols>
  <sheetData>
    <row r="1" spans="1:13" ht="14.25" customHeight="1" thickBot="1" x14ac:dyDescent="0.25">
      <c r="A1" s="64"/>
      <c r="B1" s="99" t="s">
        <v>54</v>
      </c>
      <c r="C1" s="100"/>
      <c r="D1" s="100"/>
      <c r="E1" s="100"/>
      <c r="F1" s="100"/>
      <c r="G1" s="100"/>
      <c r="H1" s="100"/>
      <c r="I1" s="100"/>
      <c r="J1" s="100"/>
      <c r="K1" s="101"/>
    </row>
    <row r="2" spans="1:13" ht="12" customHeight="1" thickBot="1" x14ac:dyDescent="0.25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 x14ac:dyDescent="0.25">
      <c r="A3" s="6"/>
      <c r="B3" s="183" t="s">
        <v>36</v>
      </c>
      <c r="C3" s="184"/>
      <c r="D3" s="184"/>
      <c r="E3" s="184"/>
      <c r="F3" s="184"/>
      <c r="G3" s="185"/>
      <c r="H3" s="7" t="s">
        <v>0</v>
      </c>
      <c r="I3" s="8" t="s">
        <v>1</v>
      </c>
      <c r="J3" s="9" t="s">
        <v>2</v>
      </c>
      <c r="K3" s="8" t="s">
        <v>3</v>
      </c>
      <c r="L3" s="8" t="s">
        <v>20</v>
      </c>
      <c r="M3" s="8" t="s">
        <v>4</v>
      </c>
    </row>
    <row r="4" spans="1:13" ht="12.75" customHeight="1" x14ac:dyDescent="0.2">
      <c r="A4" s="114" t="s">
        <v>5</v>
      </c>
      <c r="B4" s="186" t="s">
        <v>53</v>
      </c>
      <c r="C4" s="187"/>
      <c r="D4" s="187"/>
      <c r="E4" s="187"/>
      <c r="F4" s="187"/>
      <c r="G4" s="187"/>
      <c r="H4" s="95">
        <v>1</v>
      </c>
      <c r="I4" s="97"/>
      <c r="J4" s="207"/>
      <c r="K4" s="86">
        <f>H4*I4</f>
        <v>0</v>
      </c>
      <c r="L4" s="88">
        <f>H4*(I4*J4/100)</f>
        <v>0</v>
      </c>
      <c r="M4" s="84">
        <f>IF(J4&gt;0,H4*I4*(J4/100+1),IF(I4&gt;0,"Zadejte DPH",0))</f>
        <v>0</v>
      </c>
    </row>
    <row r="5" spans="1:13" ht="14.25" customHeight="1" thickBot="1" x14ac:dyDescent="0.25">
      <c r="A5" s="115"/>
      <c r="B5" s="188"/>
      <c r="C5" s="189"/>
      <c r="D5" s="189"/>
      <c r="E5" s="189"/>
      <c r="F5" s="189"/>
      <c r="G5" s="189"/>
      <c r="H5" s="96"/>
      <c r="I5" s="98"/>
      <c r="J5" s="208"/>
      <c r="K5" s="87"/>
      <c r="L5" s="89"/>
      <c r="M5" s="85"/>
    </row>
    <row r="6" spans="1:13" ht="15" customHeight="1" thickBot="1" x14ac:dyDescent="0.25">
      <c r="A6" s="10"/>
      <c r="B6" s="11"/>
      <c r="C6" s="11"/>
      <c r="D6" s="190" t="s">
        <v>37</v>
      </c>
      <c r="E6" s="191"/>
      <c r="F6" s="191"/>
      <c r="G6" s="191"/>
      <c r="H6" s="191"/>
      <c r="I6" s="191"/>
      <c r="J6" s="192"/>
      <c r="K6" s="30">
        <f>SUM(K4:K5)</f>
        <v>0</v>
      </c>
      <c r="L6" s="31">
        <f>SUM(L4:L5)</f>
        <v>0</v>
      </c>
      <c r="M6" s="32">
        <f>SUM(M4:M5)</f>
        <v>0</v>
      </c>
    </row>
    <row r="7" spans="1:13" ht="12" customHeight="1" thickBot="1" x14ac:dyDescent="0.25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 x14ac:dyDescent="0.25">
      <c r="A8" s="10"/>
      <c r="B8" s="92" t="s">
        <v>45</v>
      </c>
      <c r="C8" s="93"/>
      <c r="D8" s="93"/>
      <c r="E8" s="93"/>
      <c r="F8" s="93"/>
      <c r="G8" s="94"/>
      <c r="H8" s="8" t="s">
        <v>28</v>
      </c>
      <c r="I8" s="7" t="s">
        <v>6</v>
      </c>
      <c r="J8" s="9" t="s">
        <v>2</v>
      </c>
      <c r="K8" s="8" t="s">
        <v>3</v>
      </c>
      <c r="L8" s="8" t="s">
        <v>20</v>
      </c>
      <c r="M8" s="8" t="s">
        <v>4</v>
      </c>
    </row>
    <row r="9" spans="1:13" ht="14.25" customHeight="1" x14ac:dyDescent="0.2">
      <c r="A9" s="125" t="s">
        <v>7</v>
      </c>
      <c r="B9" s="209"/>
      <c r="C9" s="198" t="s">
        <v>8</v>
      </c>
      <c r="D9" s="199"/>
      <c r="E9" s="199"/>
      <c r="F9" s="199"/>
      <c r="G9" s="200"/>
      <c r="H9" s="42"/>
      <c r="I9" s="43"/>
      <c r="J9" s="65"/>
      <c r="K9" s="72">
        <f>H9*I9</f>
        <v>0</v>
      </c>
      <c r="L9" s="33">
        <f>H9*(I9*J9/100)</f>
        <v>0</v>
      </c>
      <c r="M9" s="34">
        <f>IF(J9&gt;0,H9*I9*(J9/100+1),IF(I9&gt;0,"Zadejte DPH",0))</f>
        <v>0</v>
      </c>
    </row>
    <row r="10" spans="1:13" ht="28.5" customHeight="1" x14ac:dyDescent="0.2">
      <c r="A10" s="126"/>
      <c r="B10" s="210"/>
      <c r="C10" s="201" t="s">
        <v>25</v>
      </c>
      <c r="D10" s="202"/>
      <c r="E10" s="202"/>
      <c r="F10" s="202"/>
      <c r="G10" s="203"/>
      <c r="H10" s="44"/>
      <c r="I10" s="45"/>
      <c r="J10" s="66"/>
      <c r="K10" s="73">
        <f t="shared" ref="K10:K13" si="0">H10*I10</f>
        <v>0</v>
      </c>
      <c r="L10" s="35">
        <f t="shared" ref="L10:L13" si="1">H10*(I10*J10/100)</f>
        <v>0</v>
      </c>
      <c r="M10" s="36">
        <f t="shared" ref="M10:M13" si="2">IF(J10&gt;0,H10*I10*(J10/100+1),IF(I10&gt;0,"Zadejte DPH",0))</f>
        <v>0</v>
      </c>
    </row>
    <row r="11" spans="1:13" ht="14.25" customHeight="1" x14ac:dyDescent="0.2">
      <c r="A11" s="126"/>
      <c r="B11" s="210"/>
      <c r="C11" s="204" t="s">
        <v>9</v>
      </c>
      <c r="D11" s="205"/>
      <c r="E11" s="205"/>
      <c r="F11" s="205"/>
      <c r="G11" s="206"/>
      <c r="H11" s="44"/>
      <c r="I11" s="45"/>
      <c r="J11" s="66"/>
      <c r="K11" s="73">
        <f t="shared" si="0"/>
        <v>0</v>
      </c>
      <c r="L11" s="35">
        <f t="shared" si="1"/>
        <v>0</v>
      </c>
      <c r="M11" s="36">
        <f t="shared" si="2"/>
        <v>0</v>
      </c>
    </row>
    <row r="12" spans="1:13" ht="14.25" customHeight="1" x14ac:dyDescent="0.2">
      <c r="A12" s="126"/>
      <c r="B12" s="210"/>
      <c r="C12" s="218" t="s">
        <v>10</v>
      </c>
      <c r="D12" s="219"/>
      <c r="E12" s="219"/>
      <c r="F12" s="219"/>
      <c r="G12" s="219"/>
      <c r="H12" s="44"/>
      <c r="I12" s="45"/>
      <c r="J12" s="66"/>
      <c r="K12" s="73">
        <f t="shared" si="0"/>
        <v>0</v>
      </c>
      <c r="L12" s="35">
        <f t="shared" si="1"/>
        <v>0</v>
      </c>
      <c r="M12" s="36">
        <f t="shared" si="2"/>
        <v>0</v>
      </c>
    </row>
    <row r="13" spans="1:13" ht="14.25" customHeight="1" thickBot="1" x14ac:dyDescent="0.25">
      <c r="A13" s="126"/>
      <c r="B13" s="210"/>
      <c r="C13" s="134" t="s">
        <v>21</v>
      </c>
      <c r="D13" s="135"/>
      <c r="E13" s="135"/>
      <c r="F13" s="135"/>
      <c r="G13" s="136"/>
      <c r="H13" s="46"/>
      <c r="I13" s="45"/>
      <c r="J13" s="66"/>
      <c r="K13" s="74">
        <f t="shared" si="0"/>
        <v>0</v>
      </c>
      <c r="L13" s="53">
        <f t="shared" si="1"/>
        <v>0</v>
      </c>
      <c r="M13" s="54">
        <f t="shared" si="2"/>
        <v>0</v>
      </c>
    </row>
    <row r="14" spans="1:13" ht="14.25" customHeight="1" thickBot="1" x14ac:dyDescent="0.25">
      <c r="A14" s="126"/>
      <c r="B14" s="210"/>
      <c r="C14" s="140" t="s">
        <v>26</v>
      </c>
      <c r="D14" s="141"/>
      <c r="E14" s="141"/>
      <c r="F14" s="141"/>
      <c r="G14" s="141"/>
      <c r="H14" s="142"/>
      <c r="I14" s="142"/>
      <c r="J14" s="142"/>
      <c r="K14" s="143"/>
      <c r="L14" s="143"/>
      <c r="M14" s="144"/>
    </row>
    <row r="15" spans="1:13" ht="14.25" customHeight="1" x14ac:dyDescent="0.2">
      <c r="A15" s="126"/>
      <c r="B15" s="210"/>
      <c r="C15" s="212"/>
      <c r="D15" s="213"/>
      <c r="E15" s="213"/>
      <c r="F15" s="213"/>
      <c r="G15" s="214"/>
      <c r="H15" s="63"/>
      <c r="I15" s="43"/>
      <c r="J15" s="67"/>
      <c r="K15" s="78">
        <f>H15*I15</f>
        <v>0</v>
      </c>
      <c r="L15" s="33">
        <f>H15*(I15*J15/100)</f>
        <v>0</v>
      </c>
      <c r="M15" s="34">
        <f>IF(J15&gt;0,H15*I15*(J15/100+1),IF(I15&gt;0,"Zadejte DPH",0))</f>
        <v>0</v>
      </c>
    </row>
    <row r="16" spans="1:13" ht="14.25" customHeight="1" x14ac:dyDescent="0.2">
      <c r="A16" s="126"/>
      <c r="B16" s="210"/>
      <c r="C16" s="215"/>
      <c r="D16" s="216"/>
      <c r="E16" s="216"/>
      <c r="F16" s="216"/>
      <c r="G16" s="217"/>
      <c r="H16" s="49"/>
      <c r="I16" s="45"/>
      <c r="J16" s="68"/>
      <c r="K16" s="50">
        <f t="shared" ref="K16:K17" si="3">H16*I16</f>
        <v>0</v>
      </c>
      <c r="L16" s="35">
        <f t="shared" ref="L16:L17" si="4">H16*(I16*J16/100)</f>
        <v>0</v>
      </c>
      <c r="M16" s="36">
        <f t="shared" ref="M16:M17" si="5">IF(J16&gt;0,H16*I16*(J16/100+1),IF(I16&gt;0,"Zadejte DPH",0))</f>
        <v>0</v>
      </c>
    </row>
    <row r="17" spans="1:13" ht="14.25" customHeight="1" thickBot="1" x14ac:dyDescent="0.25">
      <c r="A17" s="127"/>
      <c r="B17" s="211"/>
      <c r="C17" s="137"/>
      <c r="D17" s="138"/>
      <c r="E17" s="138"/>
      <c r="F17" s="138"/>
      <c r="G17" s="139"/>
      <c r="H17" s="46"/>
      <c r="I17" s="47"/>
      <c r="J17" s="69"/>
      <c r="K17" s="74">
        <f t="shared" si="3"/>
        <v>0</v>
      </c>
      <c r="L17" s="53">
        <f t="shared" si="4"/>
        <v>0</v>
      </c>
      <c r="M17" s="54">
        <f t="shared" si="5"/>
        <v>0</v>
      </c>
    </row>
    <row r="18" spans="1:13" ht="15" customHeight="1" thickBot="1" x14ac:dyDescent="0.25">
      <c r="A18" s="11"/>
      <c r="B18" s="17"/>
      <c r="C18" s="17"/>
      <c r="D18" s="111" t="s">
        <v>24</v>
      </c>
      <c r="E18" s="112"/>
      <c r="F18" s="112"/>
      <c r="G18" s="112"/>
      <c r="H18" s="112"/>
      <c r="I18" s="112"/>
      <c r="J18" s="113"/>
      <c r="K18" s="37">
        <f>SUM(K9:K17)</f>
        <v>0</v>
      </c>
      <c r="L18" s="52">
        <f>SUM(L9:L17)</f>
        <v>0</v>
      </c>
      <c r="M18" s="30">
        <f>SUM(M9:M17)</f>
        <v>0</v>
      </c>
    </row>
    <row r="19" spans="1:13" ht="12" customHeight="1" x14ac:dyDescent="0.2">
      <c r="A19" s="11"/>
      <c r="B19" s="18"/>
      <c r="C19" s="18"/>
      <c r="D19" s="19"/>
      <c r="E19" s="19"/>
      <c r="F19" s="19"/>
      <c r="G19" s="19"/>
      <c r="H19" s="19"/>
      <c r="I19" s="19"/>
      <c r="J19" s="19"/>
      <c r="K19" s="20"/>
      <c r="L19" s="21"/>
      <c r="M19" s="21"/>
    </row>
    <row r="20" spans="1:13" ht="12.75" customHeight="1" thickBot="1" x14ac:dyDescent="0.25">
      <c r="A20" s="24"/>
      <c r="B20" s="25"/>
      <c r="C20" s="25"/>
      <c r="D20" s="23"/>
      <c r="E20" s="25"/>
      <c r="F20" s="26"/>
      <c r="G20" s="26"/>
      <c r="H20" s="26"/>
      <c r="K20" s="38"/>
      <c r="L20" s="39"/>
      <c r="M20" s="40"/>
    </row>
    <row r="21" spans="1:13" ht="17.25" customHeight="1" thickBot="1" x14ac:dyDescent="0.25">
      <c r="B21" s="193" t="s">
        <v>39</v>
      </c>
      <c r="C21" s="194"/>
      <c r="D21" s="194"/>
      <c r="E21" s="194"/>
      <c r="F21" s="194"/>
      <c r="G21" s="194"/>
      <c r="H21" s="194"/>
      <c r="I21" s="194"/>
      <c r="J21" s="195"/>
      <c r="K21" s="41">
        <f>SUM(IFERROR(K6,0),IFERROR(K18,0),IFERROR(#REF!,0),IFERROR(#REF!,0))</f>
        <v>0</v>
      </c>
      <c r="L21" s="41">
        <f>SUM(IFERROR(L6,0),IFERROR(L18,0),IFERROR(#REF!,0),IFERROR(#REF!,0))</f>
        <v>0</v>
      </c>
      <c r="M21" s="41">
        <f>SUM(IFERROR(M6,0),IFERROR(M18,0),IFERROR(#REF!,0),IFERROR(#REF!,0))</f>
        <v>0</v>
      </c>
    </row>
    <row r="22" spans="1:13" ht="15.75" thickBot="1" x14ac:dyDescent="0.3">
      <c r="B22" s="196" t="s">
        <v>11</v>
      </c>
      <c r="C22" s="196"/>
      <c r="D22" s="196"/>
      <c r="E22" s="27"/>
      <c r="F22" s="27"/>
    </row>
    <row r="23" spans="1:13" ht="36.75" customHeight="1" thickBot="1" x14ac:dyDescent="0.25">
      <c r="A23" s="180" t="s">
        <v>12</v>
      </c>
      <c r="B23" s="159" t="s">
        <v>13</v>
      </c>
      <c r="C23" s="160"/>
      <c r="D23" s="161"/>
      <c r="E23" s="55" t="s">
        <v>29</v>
      </c>
      <c r="F23" s="56" t="s">
        <v>2</v>
      </c>
      <c r="G23" s="197" t="s">
        <v>20</v>
      </c>
      <c r="H23" s="197"/>
      <c r="I23" s="57" t="s">
        <v>30</v>
      </c>
      <c r="K23" s="51"/>
      <c r="L23" s="51"/>
      <c r="M23" s="51"/>
    </row>
    <row r="24" spans="1:13" ht="24.95" customHeight="1" thickBot="1" x14ac:dyDescent="0.25">
      <c r="A24" s="181"/>
      <c r="B24" s="223" t="s">
        <v>33</v>
      </c>
      <c r="C24" s="224"/>
      <c r="D24" s="225"/>
      <c r="E24" s="58"/>
      <c r="F24" s="70"/>
      <c r="G24" s="171">
        <f>I24-E24</f>
        <v>0</v>
      </c>
      <c r="H24" s="171"/>
      <c r="I24" s="59">
        <f>E24*(F24/100+1)</f>
        <v>0</v>
      </c>
      <c r="K24" s="51"/>
      <c r="L24" s="51"/>
      <c r="M24" s="51"/>
    </row>
    <row r="25" spans="1:13" ht="24.95" customHeight="1" x14ac:dyDescent="0.2">
      <c r="A25" s="181"/>
      <c r="B25" s="227" t="s">
        <v>32</v>
      </c>
      <c r="C25" s="176" t="s">
        <v>31</v>
      </c>
      <c r="D25" s="226"/>
      <c r="E25" s="60"/>
      <c r="F25" s="71"/>
      <c r="G25" s="172">
        <f>I25-E25</f>
        <v>0</v>
      </c>
      <c r="H25" s="172"/>
      <c r="I25" s="61">
        <f>E25*(F25/100+1)</f>
        <v>0</v>
      </c>
      <c r="K25" s="51"/>
      <c r="L25" s="51"/>
      <c r="M25" s="51"/>
    </row>
    <row r="26" spans="1:13" ht="24.95" customHeight="1" thickBot="1" x14ac:dyDescent="0.25">
      <c r="A26" s="181"/>
      <c r="B26" s="228"/>
      <c r="C26" s="229" t="s">
        <v>27</v>
      </c>
      <c r="D26" s="230"/>
      <c r="E26" s="60"/>
      <c r="F26" s="71"/>
      <c r="G26" s="172">
        <f t="shared" ref="G26:G29" si="6">I26-E26</f>
        <v>0</v>
      </c>
      <c r="H26" s="172"/>
      <c r="I26" s="61">
        <f t="shared" ref="I26:I29" si="7">E26*(F26/100+1)</f>
        <v>0</v>
      </c>
      <c r="K26" s="51"/>
      <c r="L26" s="51"/>
      <c r="M26" s="51"/>
    </row>
    <row r="27" spans="1:13" ht="24.95" customHeight="1" thickBot="1" x14ac:dyDescent="0.25">
      <c r="A27" s="181"/>
      <c r="B27" s="173" t="s">
        <v>34</v>
      </c>
      <c r="C27" s="176" t="s">
        <v>35</v>
      </c>
      <c r="D27" s="177"/>
      <c r="E27" s="48"/>
      <c r="F27" s="71"/>
      <c r="G27" s="172">
        <f>I27-E27</f>
        <v>0</v>
      </c>
      <c r="H27" s="172"/>
      <c r="I27" s="61">
        <f>E27*(F27/100+1)</f>
        <v>0</v>
      </c>
      <c r="K27" s="162" t="s">
        <v>38</v>
      </c>
      <c r="L27" s="163"/>
      <c r="M27" s="164"/>
    </row>
    <row r="28" spans="1:13" ht="24.95" customHeight="1" x14ac:dyDescent="0.2">
      <c r="A28" s="181"/>
      <c r="B28" s="174"/>
      <c r="C28" s="231" t="s">
        <v>31</v>
      </c>
      <c r="D28" s="232"/>
      <c r="E28" s="48"/>
      <c r="F28" s="71"/>
      <c r="G28" s="172">
        <f>I28-E28</f>
        <v>0</v>
      </c>
      <c r="H28" s="172"/>
      <c r="I28" s="61">
        <f>E28*(F28/100+1)</f>
        <v>0</v>
      </c>
      <c r="K28" s="165" t="s">
        <v>52</v>
      </c>
      <c r="L28" s="166"/>
      <c r="M28" s="167"/>
    </row>
    <row r="29" spans="1:13" ht="24.95" customHeight="1" thickBot="1" x14ac:dyDescent="0.25">
      <c r="A29" s="181"/>
      <c r="B29" s="175"/>
      <c r="C29" s="178" t="s">
        <v>27</v>
      </c>
      <c r="D29" s="179"/>
      <c r="E29" s="48"/>
      <c r="F29" s="71"/>
      <c r="G29" s="172">
        <f t="shared" si="6"/>
        <v>0</v>
      </c>
      <c r="H29" s="172"/>
      <c r="I29" s="61">
        <f t="shared" si="7"/>
        <v>0</v>
      </c>
      <c r="K29" s="168"/>
      <c r="L29" s="169"/>
      <c r="M29" s="170"/>
    </row>
    <row r="30" spans="1:13" ht="24.95" customHeight="1" thickBot="1" x14ac:dyDescent="0.25">
      <c r="A30" s="181"/>
      <c r="B30" s="233" t="s">
        <v>14</v>
      </c>
      <c r="C30" s="234"/>
      <c r="D30" s="235"/>
      <c r="E30" s="131"/>
      <c r="F30" s="132"/>
      <c r="G30" s="132"/>
      <c r="H30" s="132"/>
      <c r="I30" s="133"/>
      <c r="K30" s="51"/>
      <c r="L30" s="51"/>
      <c r="M30" s="51"/>
    </row>
    <row r="31" spans="1:13" ht="15.75" customHeight="1" thickBot="1" x14ac:dyDescent="0.25">
      <c r="A31" s="182"/>
      <c r="B31" s="220" t="s">
        <v>15</v>
      </c>
      <c r="C31" s="221"/>
      <c r="D31" s="222"/>
      <c r="E31" s="128"/>
      <c r="F31" s="129"/>
      <c r="G31" s="129"/>
      <c r="H31" s="129"/>
      <c r="I31" s="130"/>
      <c r="K31" s="51"/>
      <c r="L31" s="51"/>
      <c r="M31" s="51"/>
    </row>
    <row r="32" spans="1:13" ht="12" customHeight="1" thickBot="1" x14ac:dyDescent="0.3">
      <c r="A32" s="10"/>
      <c r="B32" s="28"/>
      <c r="C32" s="28"/>
      <c r="D32" s="28"/>
      <c r="E32" s="12"/>
      <c r="F32" s="12"/>
      <c r="G32" s="12"/>
      <c r="H32" s="29"/>
    </row>
    <row r="33" spans="1:13" ht="15" customHeight="1" x14ac:dyDescent="0.2">
      <c r="A33" s="122" t="s">
        <v>43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15" customHeight="1" x14ac:dyDescent="0.2">
      <c r="A34" s="102" t="s">
        <v>44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1:13" ht="15" customHeight="1" thickBot="1" x14ac:dyDescent="0.25">
      <c r="A35" s="105" t="s">
        <v>22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1:13" ht="12" customHeight="1" thickBot="1" x14ac:dyDescent="0.25"/>
    <row r="37" spans="1:13" ht="15" customHeight="1" x14ac:dyDescent="0.2">
      <c r="A37" s="116" t="s">
        <v>46</v>
      </c>
      <c r="B37" s="117"/>
      <c r="C37" s="117"/>
      <c r="D37" s="117"/>
      <c r="E37" s="117"/>
      <c r="F37" s="117"/>
      <c r="G37" s="117"/>
      <c r="H37" s="117"/>
      <c r="I37" s="117"/>
      <c r="J37" s="118"/>
    </row>
    <row r="38" spans="1:13" ht="15" customHeight="1" x14ac:dyDescent="0.2">
      <c r="A38" s="119" t="s">
        <v>47</v>
      </c>
      <c r="B38" s="120"/>
      <c r="C38" s="120"/>
      <c r="D38" s="120"/>
      <c r="E38" s="120"/>
      <c r="F38" s="120"/>
      <c r="G38" s="120"/>
      <c r="H38" s="120"/>
      <c r="I38" s="120"/>
      <c r="J38" s="121"/>
    </row>
    <row r="39" spans="1:13" ht="12" customHeight="1" thickBot="1" x14ac:dyDescent="0.25"/>
    <row r="40" spans="1:13" ht="15.75" thickBot="1" x14ac:dyDescent="0.3">
      <c r="A40" s="151" t="s">
        <v>16</v>
      </c>
      <c r="B40" s="152"/>
      <c r="C40" s="152"/>
      <c r="D40" s="145"/>
      <c r="E40" s="146"/>
      <c r="F40" s="146"/>
      <c r="G40" s="147"/>
      <c r="I40" s="157" t="s">
        <v>17</v>
      </c>
      <c r="J40" s="158"/>
      <c r="K40" s="155"/>
      <c r="L40" s="155"/>
      <c r="M40" s="156"/>
    </row>
    <row r="41" spans="1:13" ht="15.75" thickBot="1" x14ac:dyDescent="0.25">
      <c r="A41" s="153"/>
      <c r="B41" s="154"/>
      <c r="C41" s="154"/>
      <c r="D41" s="148"/>
      <c r="E41" s="149"/>
      <c r="F41" s="149"/>
      <c r="G41" s="150"/>
      <c r="I41" s="248" t="s">
        <v>23</v>
      </c>
      <c r="J41" s="249"/>
      <c r="K41" s="155"/>
      <c r="L41" s="155"/>
      <c r="M41" s="156"/>
    </row>
    <row r="42" spans="1:13" ht="15" customHeight="1" x14ac:dyDescent="0.2">
      <c r="A42" s="253" t="s">
        <v>18</v>
      </c>
      <c r="B42" s="254"/>
      <c r="C42" s="255"/>
      <c r="D42" s="236"/>
      <c r="E42" s="237"/>
      <c r="F42" s="237"/>
      <c r="G42" s="238"/>
      <c r="I42" s="90" t="s">
        <v>18</v>
      </c>
      <c r="J42" s="91"/>
      <c r="K42" s="108"/>
      <c r="L42" s="109"/>
      <c r="M42" s="110"/>
    </row>
    <row r="43" spans="1:13" x14ac:dyDescent="0.2">
      <c r="A43" s="242"/>
      <c r="B43" s="243"/>
      <c r="C43" s="244"/>
      <c r="D43" s="262"/>
      <c r="E43" s="263"/>
      <c r="F43" s="263"/>
      <c r="G43" s="264"/>
      <c r="I43" s="274"/>
      <c r="J43" s="275"/>
      <c r="K43" s="256"/>
      <c r="L43" s="257"/>
      <c r="M43" s="258"/>
    </row>
    <row r="44" spans="1:13" x14ac:dyDescent="0.2">
      <c r="A44" s="242"/>
      <c r="B44" s="243"/>
      <c r="C44" s="244"/>
      <c r="D44" s="262"/>
      <c r="E44" s="263"/>
      <c r="F44" s="263"/>
      <c r="G44" s="264"/>
      <c r="I44" s="276"/>
      <c r="J44" s="277"/>
      <c r="K44" s="256"/>
      <c r="L44" s="257"/>
      <c r="M44" s="258"/>
    </row>
    <row r="45" spans="1:13" ht="15" customHeight="1" x14ac:dyDescent="0.2">
      <c r="A45" s="245" t="s">
        <v>40</v>
      </c>
      <c r="B45" s="246"/>
      <c r="C45" s="247"/>
      <c r="D45" s="268"/>
      <c r="E45" s="269"/>
      <c r="F45" s="269"/>
      <c r="G45" s="270"/>
      <c r="I45" s="245" t="s">
        <v>40</v>
      </c>
      <c r="J45" s="247"/>
      <c r="K45" s="271"/>
      <c r="L45" s="272"/>
      <c r="M45" s="273"/>
    </row>
    <row r="46" spans="1:13" ht="15" customHeight="1" x14ac:dyDescent="0.2">
      <c r="A46" s="250" t="s">
        <v>41</v>
      </c>
      <c r="B46" s="251"/>
      <c r="C46" s="252"/>
      <c r="D46" s="239"/>
      <c r="E46" s="240"/>
      <c r="F46" s="240"/>
      <c r="G46" s="241"/>
      <c r="I46" s="245" t="s">
        <v>41</v>
      </c>
      <c r="J46" s="247"/>
      <c r="K46" s="256"/>
      <c r="L46" s="257"/>
      <c r="M46" s="258"/>
    </row>
    <row r="47" spans="1:13" ht="15" customHeight="1" thickBot="1" x14ac:dyDescent="0.25">
      <c r="A47" s="259" t="s">
        <v>42</v>
      </c>
      <c r="B47" s="260"/>
      <c r="C47" s="261"/>
      <c r="D47" s="265"/>
      <c r="E47" s="266"/>
      <c r="F47" s="266"/>
      <c r="G47" s="267"/>
      <c r="I47" s="245" t="s">
        <v>42</v>
      </c>
      <c r="J47" s="247"/>
      <c r="K47" s="256"/>
      <c r="L47" s="257"/>
      <c r="M47" s="258"/>
    </row>
    <row r="48" spans="1:13" ht="33" customHeight="1" thickBot="1" x14ac:dyDescent="0.25">
      <c r="A48" s="29"/>
      <c r="B48" s="29"/>
      <c r="C48" s="29"/>
      <c r="D48" s="62"/>
      <c r="E48" s="62"/>
      <c r="F48" s="62"/>
      <c r="G48" s="62"/>
      <c r="I48" s="82" t="s">
        <v>19</v>
      </c>
      <c r="J48" s="83"/>
      <c r="K48" s="79"/>
      <c r="L48" s="80"/>
      <c r="M48" s="81"/>
    </row>
    <row r="49" ht="12" customHeight="1" x14ac:dyDescent="0.2"/>
  </sheetData>
  <sheetProtection algorithmName="SHA-512" hashValue="Kbm/wuDwnTUNZX7sZaLXWTj2lxlyc1+HxRVY2v42wAfJc/aGwm45ZCY4dLPHfQIOvXS0jCzBWAzIvaYnHUzFng==" saltValue="RIP0qm4gs/NBuuME0R2i/Q==" spinCount="100000" sheet="1" objects="1" scenarios="1"/>
  <mergeCells count="84">
    <mergeCell ref="A47:C47"/>
    <mergeCell ref="D44:G44"/>
    <mergeCell ref="D47:G47"/>
    <mergeCell ref="D43:G43"/>
    <mergeCell ref="K43:M43"/>
    <mergeCell ref="K44:M44"/>
    <mergeCell ref="D45:G45"/>
    <mergeCell ref="I45:J45"/>
    <mergeCell ref="K45:M45"/>
    <mergeCell ref="I46:J46"/>
    <mergeCell ref="I47:J47"/>
    <mergeCell ref="I43:J44"/>
    <mergeCell ref="K47:M47"/>
    <mergeCell ref="D42:G42"/>
    <mergeCell ref="D46:G46"/>
    <mergeCell ref="A43:C44"/>
    <mergeCell ref="A45:C45"/>
    <mergeCell ref="K41:M41"/>
    <mergeCell ref="I41:J41"/>
    <mergeCell ref="A46:C46"/>
    <mergeCell ref="A42:C42"/>
    <mergeCell ref="K46:M46"/>
    <mergeCell ref="B3:G3"/>
    <mergeCell ref="B4:G5"/>
    <mergeCell ref="D6:J6"/>
    <mergeCell ref="G26:H26"/>
    <mergeCell ref="B21:J21"/>
    <mergeCell ref="B22:D22"/>
    <mergeCell ref="G23:H23"/>
    <mergeCell ref="C9:G9"/>
    <mergeCell ref="C10:G10"/>
    <mergeCell ref="C11:G11"/>
    <mergeCell ref="J4:J5"/>
    <mergeCell ref="B9:B17"/>
    <mergeCell ref="C15:G15"/>
    <mergeCell ref="C16:G16"/>
    <mergeCell ref="C12:G12"/>
    <mergeCell ref="B24:D24"/>
    <mergeCell ref="G29:H29"/>
    <mergeCell ref="B27:B29"/>
    <mergeCell ref="C27:D27"/>
    <mergeCell ref="C29:D29"/>
    <mergeCell ref="A23:A31"/>
    <mergeCell ref="B31:D31"/>
    <mergeCell ref="G27:H27"/>
    <mergeCell ref="C25:D25"/>
    <mergeCell ref="B25:B26"/>
    <mergeCell ref="C26:D26"/>
    <mergeCell ref="G25:H25"/>
    <mergeCell ref="C28:D28"/>
    <mergeCell ref="G28:H28"/>
    <mergeCell ref="B30:D30"/>
    <mergeCell ref="B8:G8"/>
    <mergeCell ref="H4:H5"/>
    <mergeCell ref="I4:I5"/>
    <mergeCell ref="B1:K1"/>
    <mergeCell ref="A34:M34"/>
    <mergeCell ref="D18:J18"/>
    <mergeCell ref="A4:A5"/>
    <mergeCell ref="A33:M33"/>
    <mergeCell ref="A9:A17"/>
    <mergeCell ref="E31:I31"/>
    <mergeCell ref="E30:I30"/>
    <mergeCell ref="C13:G13"/>
    <mergeCell ref="C17:G17"/>
    <mergeCell ref="C14:M14"/>
    <mergeCell ref="B23:D23"/>
    <mergeCell ref="K27:M27"/>
    <mergeCell ref="K48:M48"/>
    <mergeCell ref="I48:J48"/>
    <mergeCell ref="M4:M5"/>
    <mergeCell ref="K4:K5"/>
    <mergeCell ref="L4:L5"/>
    <mergeCell ref="I42:J42"/>
    <mergeCell ref="A35:M35"/>
    <mergeCell ref="K42:M42"/>
    <mergeCell ref="A37:J37"/>
    <mergeCell ref="A38:J38"/>
    <mergeCell ref="D40:G41"/>
    <mergeCell ref="A40:C41"/>
    <mergeCell ref="K40:M40"/>
    <mergeCell ref="I40:J40"/>
    <mergeCell ref="K28:M29"/>
    <mergeCell ref="G24:H24"/>
  </mergeCells>
  <conditionalFormatting sqref="M4:M5">
    <cfRule type="containsText" dxfId="3" priority="3" operator="containsText" text="Zadejte DPH">
      <formula>NOT(ISERROR(SEARCH("Zadejte DPH",M4)))</formula>
    </cfRule>
    <cfRule type="cellIs" dxfId="2" priority="4" operator="equal">
      <formula>"Chybná DPH"</formula>
    </cfRule>
  </conditionalFormatting>
  <conditionalFormatting sqref="M9:M13">
    <cfRule type="containsText" dxfId="1" priority="2" operator="containsText" text="Zadejte DPH">
      <formula>NOT(ISERROR(SEARCH("Zadejte DPH",M9)))</formula>
    </cfRule>
  </conditionalFormatting>
  <conditionalFormatting sqref="M15:M17">
    <cfRule type="containsText" dxfId="0" priority="1" operator="containsText" text="Zadejte DPH">
      <formula>NOT(ISERROR(SEARCH("Zadejte DPH",M15)))</formula>
    </cfRule>
  </conditionalFormatting>
  <printOptions horizontalCentered="1"/>
  <pageMargins left="7.874015748031496E-2" right="7.874015748031496E-2" top="0.39370078740157483" bottom="0.59055118110236227" header="0.31496062992125984" footer="0.31496062992125984"/>
  <pageSetup paperSize="9" orientation="landscape" r:id="rId1"/>
  <headerFooter>
    <oddFooter>&amp;L&amp;F&amp;RStránka &amp;P z &amp;N</oddFooter>
  </headerFooter>
  <rowBreaks count="1" manualBreakCount="1">
    <brk id="2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'Pomocná data'!$B$2:$B$4</xm:f>
          </x14:formula1>
          <xm:sqref>J15:J17 F24:F29 J4:J5 J9:J13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8.85546875" bestFit="1" customWidth="1"/>
  </cols>
  <sheetData>
    <row r="1" spans="1:2" x14ac:dyDescent="0.25">
      <c r="A1" s="75" t="s">
        <v>48</v>
      </c>
      <c r="B1" s="76"/>
    </row>
    <row r="2" spans="1:2" x14ac:dyDescent="0.25">
      <c r="A2" s="76" t="s">
        <v>49</v>
      </c>
      <c r="B2" s="77">
        <v>21</v>
      </c>
    </row>
    <row r="3" spans="1:2" x14ac:dyDescent="0.25">
      <c r="A3" s="76" t="s">
        <v>50</v>
      </c>
      <c r="B3" s="77">
        <v>15</v>
      </c>
    </row>
    <row r="4" spans="1:2" x14ac:dyDescent="0.25">
      <c r="A4" s="76" t="s">
        <v>51</v>
      </c>
      <c r="B4" s="77">
        <v>10</v>
      </c>
    </row>
  </sheetData>
  <sheetProtection password="D30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pro výpočet ceny</vt:lpstr>
      <vt:lpstr>Pomocná data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Blatný Michal</cp:lastModifiedBy>
  <cp:lastPrinted>2021-09-13T20:56:15Z</cp:lastPrinted>
  <dcterms:created xsi:type="dcterms:W3CDTF">2019-09-24T11:59:36Z</dcterms:created>
  <dcterms:modified xsi:type="dcterms:W3CDTF">2021-12-01T13:38:58Z</dcterms:modified>
</cp:coreProperties>
</file>