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<sst xmlns="http://schemas.openxmlformats.org/spreadsheetml/2006/main" count="68" uniqueCount="56">
  <si>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</si>
  <si>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</si>
  <si>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</si>
  <si>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</si>
  <si>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</si>
  <si>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</si>
  <si>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</si>
  <si>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</si>
  <si>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</si>
  <si>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</si>
  <si>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Validace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</si>
  <si>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</si>
  <si>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</si>
  <si>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</si>
  <si>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</si>
  <si>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</si>
  <si>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</si>
  <si>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</si>
  <si>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</si>
  <si>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</si>
  <si>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</si>
  <si>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</si>
  <si>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</si>
  <si>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</si>
  <si>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</si>
  <si>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</si>
  <si>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</si>
  <si>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</si>
  <si>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</si>
  <si>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</si>
  <si>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</si>
  <si>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</si>
  <si>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</si>
  <si>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</si>
  <si>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</si>
  <si>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</si>
  <si>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</si>
  <si>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</si>
  <si>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</si>
  <si>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</si>
  <si>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</si>
  <si>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</si>
  <si>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</si>
  <si>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</si>
  <si>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</si>
  <si>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</si>
  <si>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</si>
  <si>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</si>
  <si>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</si>
  <si>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</si>
  <si>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</si>
  <si>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</si>
  <si>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</si>
  <si>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</si>
  <si>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VZMR 123_Hlubokomrazicí box pro ÚPA</t>
  </si>
  <si>
    <t>Hlubokomrazicí box, -40 st.C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</si>
</sst>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6" borderId="29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12" fillId="0" borderId="45" xfId="0" applyFont="1" applyBorder="1" applyAlignment="1" applyProtection="1">
      <alignment wrapText="1"/>
      <protection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49" fontId="3" fillId="7" borderId="35" xfId="0" applyNumberFormat="1" applyFont="1" applyFill="1" applyBorder="1" applyAlignment="1" applyProtection="1">
      <alignment horizontal="left" vertical="center"/>
      <protection/>
    </xf>
    <xf numFmtId="49" fontId="3" fillId="7" borderId="48" xfId="0" applyNumberFormat="1" applyFont="1" applyFill="1" applyBorder="1" applyAlignment="1" applyProtection="1">
      <alignment horizontal="left" vertical="center"/>
      <protection/>
    </xf>
    <xf numFmtId="49" fontId="3" fillId="7" borderId="37" xfId="0" applyNumberFormat="1" applyFont="1" applyFill="1" applyBorder="1" applyAlignment="1" applyProtection="1">
      <alignment horizontal="left" vertical="center"/>
      <protection/>
    </xf>
    <xf numFmtId="49" fontId="3" fillId="7" borderId="49" xfId="0" applyNumberFormat="1" applyFont="1" applyFill="1" applyBorder="1" applyAlignment="1" applyProtection="1">
      <alignment horizontal="left" vertical="center"/>
      <protection/>
    </xf>
    <xf numFmtId="49" fontId="3" fillId="7" borderId="18" xfId="0" applyNumberFormat="1" applyFont="1" applyFill="1" applyBorder="1" applyAlignment="1" applyProtection="1">
      <alignment horizontal="left" vertical="center"/>
      <protection/>
    </xf>
    <xf numFmtId="49" fontId="3" fillId="7" borderId="1" xfId="0" applyNumberFormat="1" applyFont="1" applyFill="1" applyBorder="1" applyAlignment="1" applyProtection="1">
      <alignment horizontal="left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41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50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5" fillId="4" borderId="26" xfId="0" applyNumberFormat="1" applyFont="1" applyFill="1" applyBorder="1" applyAlignment="1" applyProtection="1">
      <alignment horizontal="right" vertical="center" wrapText="1"/>
      <protection/>
    </xf>
    <xf numFmtId="4" fontId="5" fillId="4" borderId="51" xfId="0" applyNumberFormat="1" applyFont="1" applyFill="1" applyBorder="1" applyAlignment="1" applyProtection="1">
      <alignment horizontal="right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1" fontId="6" fillId="6" borderId="52" xfId="0" applyNumberFormat="1" applyFont="1" applyFill="1" applyBorder="1" applyAlignment="1" applyProtection="1">
      <alignment horizontal="right"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4" fontId="5" fillId="4" borderId="53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4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49" fontId="3" fillId="6" borderId="5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9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1" xfId="0" applyNumberFormat="1" applyFont="1" applyFill="1" applyBorder="1" applyAlignment="1" applyProtection="1">
      <alignment horizontal="left" vertical="center" wrapText="1"/>
      <protection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28" xfId="0" applyNumberFormat="1" applyFont="1" applyFill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/>
    </xf>
    <xf numFmtId="0" fontId="2" fillId="0" borderId="59" xfId="0" applyFont="1" applyBorder="1" applyAlignment="1" applyProtection="1">
      <alignment horizontal="left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3" xfId="0" applyNumberFormat="1" applyFont="1" applyFill="1" applyBorder="1" applyAlignment="1" applyProtection="1">
      <alignment horizontal="left" vertical="center"/>
      <protection/>
    </xf>
    <xf numFmtId="49" fontId="5" fillId="7" borderId="9" xfId="0" applyNumberFormat="1" applyFont="1" applyFill="1" applyBorder="1" applyAlignment="1" applyProtection="1">
      <alignment horizontal="left" vertical="center"/>
      <protection/>
    </xf>
    <xf numFmtId="49" fontId="5" fillId="7" borderId="25" xfId="0" applyNumberFormat="1" applyFont="1" applyFill="1" applyBorder="1" applyAlignment="1" applyProtection="1">
      <alignment horizontal="left" vertical="center"/>
      <protection/>
    </xf>
    <xf numFmtId="49" fontId="5" fillId="7" borderId="32" xfId="0" applyNumberFormat="1" applyFont="1" applyFill="1" applyBorder="1" applyAlignment="1" applyProtection="1">
      <alignment horizontal="left" vertical="center"/>
      <protection/>
    </xf>
    <xf numFmtId="49" fontId="5" fillId="7" borderId="33" xfId="0" applyNumberFormat="1" applyFont="1" applyFill="1" applyBorder="1" applyAlignment="1" applyProtection="1">
      <alignment horizontal="left" vertical="center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52" xfId="0" applyNumberFormat="1" applyFont="1" applyFill="1" applyBorder="1" applyAlignment="1" applyProtection="1">
      <alignment horizontal="left" vertical="center" wrapText="1"/>
      <protection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49" fontId="5" fillId="7" borderId="41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37" xfId="0" applyNumberFormat="1" applyFont="1" applyFill="1" applyBorder="1" applyAlignment="1" applyProtection="1">
      <alignment horizontal="left" vertical="center" wrapText="1"/>
      <protection/>
    </xf>
    <xf numFmtId="49" fontId="5" fillId="7" borderId="49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 topLeftCell="A1">
      <selection activeCell="J15" sqref="J15:J19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4"/>
      <c r="B1" s="289" t="s">
        <v>54</v>
      </c>
      <c r="C1" s="290"/>
      <c r="D1" s="290"/>
      <c r="E1" s="290"/>
      <c r="F1" s="290"/>
      <c r="G1" s="290"/>
      <c r="H1" s="290"/>
      <c r="I1" s="290"/>
      <c r="J1" s="290"/>
      <c r="K1" s="291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47" t="s">
        <v>34</v>
      </c>
      <c r="C3" s="148"/>
      <c r="D3" s="148"/>
      <c r="E3" s="148"/>
      <c r="F3" s="148"/>
      <c r="G3" s="149"/>
      <c r="H3" s="7" t="s">
        <v>0</v>
      </c>
      <c r="I3" s="8" t="s">
        <v>1</v>
      </c>
      <c r="J3" s="9" t="s">
        <v>2</v>
      </c>
      <c r="K3" s="8" t="s">
        <v>3</v>
      </c>
      <c r="L3" s="8" t="s">
        <v>20</v>
      </c>
      <c r="M3" s="8" t="s">
        <v>4</v>
      </c>
    </row>
    <row r="4" spans="1:13" ht="12.75" customHeight="1">
      <c r="A4" s="234" t="s">
        <v>5</v>
      </c>
      <c r="B4" s="292" t="s">
        <v>55</v>
      </c>
      <c r="C4" s="293"/>
      <c r="D4" s="293"/>
      <c r="E4" s="293"/>
      <c r="F4" s="293"/>
      <c r="G4" s="293"/>
      <c r="H4" s="251">
        <v>1</v>
      </c>
      <c r="I4" s="252"/>
      <c r="J4" s="158"/>
      <c r="K4" s="253">
        <f>H4*I4</f>
        <v>0</v>
      </c>
      <c r="L4" s="254">
        <f>H4*(I4*J4/100)</f>
        <v>0</v>
      </c>
      <c r="M4" s="246">
        <f>IF(J4&gt;0,H4*I4*(J4/100+1),IF(I4&gt;0,"Zadejte DPH",0))</f>
        <v>0</v>
      </c>
    </row>
    <row r="5" spans="1:13" ht="14.25" customHeight="1">
      <c r="A5" s="235"/>
      <c r="B5" s="294"/>
      <c r="C5" s="295"/>
      <c r="D5" s="295"/>
      <c r="E5" s="295"/>
      <c r="F5" s="295"/>
      <c r="G5" s="295"/>
      <c r="H5" s="226"/>
      <c r="I5" s="228"/>
      <c r="J5" s="159"/>
      <c r="K5" s="222"/>
      <c r="L5" s="223"/>
      <c r="M5" s="247"/>
    </row>
    <row r="6" spans="1:13" ht="12.75" customHeight="1">
      <c r="A6" s="235"/>
      <c r="B6" s="150"/>
      <c r="C6" s="151"/>
      <c r="D6" s="151"/>
      <c r="E6" s="151"/>
      <c r="F6" s="151"/>
      <c r="G6" s="151"/>
      <c r="H6" s="226"/>
      <c r="I6" s="228"/>
      <c r="J6" s="159"/>
      <c r="K6" s="222">
        <f aca="true" t="shared" si="0" ref="K6">H6*I6</f>
        <v>0</v>
      </c>
      <c r="L6" s="223">
        <f aca="true" t="shared" si="1" ref="L6">H6*(I6*J6/100)</f>
        <v>0</v>
      </c>
      <c r="M6" s="224">
        <f>IF(J6&gt;0,H6*I6*(J6/100+1),IF(I6&gt;0,"Zadejte DPH",0))</f>
        <v>0</v>
      </c>
    </row>
    <row r="7" spans="1:13" ht="12.75" customHeight="1">
      <c r="A7" s="235"/>
      <c r="B7" s="152"/>
      <c r="C7" s="153"/>
      <c r="D7" s="153"/>
      <c r="E7" s="153"/>
      <c r="F7" s="153"/>
      <c r="G7" s="153"/>
      <c r="H7" s="226"/>
      <c r="I7" s="228"/>
      <c r="J7" s="159"/>
      <c r="K7" s="222"/>
      <c r="L7" s="223"/>
      <c r="M7" s="225"/>
    </row>
    <row r="8" spans="1:13" ht="12.75" customHeight="1">
      <c r="A8" s="235"/>
      <c r="B8" s="150"/>
      <c r="C8" s="151"/>
      <c r="D8" s="151"/>
      <c r="E8" s="151"/>
      <c r="F8" s="151"/>
      <c r="G8" s="151"/>
      <c r="H8" s="226"/>
      <c r="I8" s="228"/>
      <c r="J8" s="159"/>
      <c r="K8" s="222">
        <f aca="true" t="shared" si="2" ref="K8">H8*I8</f>
        <v>0</v>
      </c>
      <c r="L8" s="223">
        <f aca="true" t="shared" si="3" ref="L8">H8*(I8*J8/100)</f>
        <v>0</v>
      </c>
      <c r="M8" s="224">
        <f>IF(J8&gt;0,H8*I8*(J8/100+1),IF(I8&gt;0,"Zadejte DPH",0))</f>
        <v>0</v>
      </c>
    </row>
    <row r="9" spans="1:13" ht="12.75" customHeight="1">
      <c r="A9" s="235"/>
      <c r="B9" s="152"/>
      <c r="C9" s="153"/>
      <c r="D9" s="153"/>
      <c r="E9" s="153"/>
      <c r="F9" s="153"/>
      <c r="G9" s="153"/>
      <c r="H9" s="226"/>
      <c r="I9" s="228"/>
      <c r="J9" s="159"/>
      <c r="K9" s="222"/>
      <c r="L9" s="223"/>
      <c r="M9" s="225"/>
    </row>
    <row r="10" spans="1:13" ht="12.75" customHeight="1">
      <c r="A10" s="235"/>
      <c r="B10" s="150"/>
      <c r="C10" s="151"/>
      <c r="D10" s="151"/>
      <c r="E10" s="151"/>
      <c r="F10" s="151"/>
      <c r="G10" s="151"/>
      <c r="H10" s="226"/>
      <c r="I10" s="228"/>
      <c r="J10" s="159"/>
      <c r="K10" s="222">
        <f aca="true" t="shared" si="4" ref="K10">H10*I10</f>
        <v>0</v>
      </c>
      <c r="L10" s="223">
        <f aca="true" t="shared" si="5" ref="L10">H10*(I10*J10/100)</f>
        <v>0</v>
      </c>
      <c r="M10" s="224">
        <f>IF(J10&gt;0,H10*I10*(J10/100+1),IF(I10&gt;0,"Zadejte DPH",0))</f>
        <v>0</v>
      </c>
    </row>
    <row r="11" spans="1:13" ht="12.75" customHeight="1" thickBot="1">
      <c r="A11" s="236"/>
      <c r="B11" s="154"/>
      <c r="C11" s="155"/>
      <c r="D11" s="155"/>
      <c r="E11" s="155"/>
      <c r="F11" s="155"/>
      <c r="G11" s="155"/>
      <c r="H11" s="227"/>
      <c r="I11" s="229"/>
      <c r="J11" s="230"/>
      <c r="K11" s="231"/>
      <c r="L11" s="232"/>
      <c r="M11" s="233"/>
    </row>
    <row r="12" spans="1:13" ht="15" customHeight="1" thickBot="1">
      <c r="A12" s="10"/>
      <c r="B12" s="11"/>
      <c r="C12" s="11"/>
      <c r="D12" s="134" t="s">
        <v>35</v>
      </c>
      <c r="E12" s="156"/>
      <c r="F12" s="156"/>
      <c r="G12" s="156"/>
      <c r="H12" s="156"/>
      <c r="I12" s="156"/>
      <c r="J12" s="157"/>
      <c r="K12" s="30">
        <f>SUM(K4:K11)</f>
        <v>0</v>
      </c>
      <c r="L12" s="31">
        <f>SUM(L4:L11)</f>
        <v>0</v>
      </c>
      <c r="M12" s="32">
        <f>SUM(M4:M11)</f>
        <v>0</v>
      </c>
    </row>
    <row r="13" spans="1:13" ht="12" customHeight="1" thickBot="1">
      <c r="A13" s="10"/>
      <c r="B13" s="11"/>
      <c r="C13" s="11"/>
      <c r="D13" s="11"/>
      <c r="E13" s="11"/>
      <c r="F13" s="12"/>
      <c r="G13" s="12"/>
      <c r="H13" s="12"/>
      <c r="K13" s="14"/>
      <c r="L13" s="15"/>
      <c r="M13" s="16"/>
    </row>
    <row r="14" spans="1:13" ht="57.75" customHeight="1" thickBot="1">
      <c r="A14" s="10"/>
      <c r="B14" s="248" t="s">
        <v>53</v>
      </c>
      <c r="C14" s="249"/>
      <c r="D14" s="249"/>
      <c r="E14" s="249"/>
      <c r="F14" s="249"/>
      <c r="G14" s="250"/>
      <c r="H14" s="8" t="s">
        <v>28</v>
      </c>
      <c r="I14" s="7" t="s">
        <v>6</v>
      </c>
      <c r="J14" s="9" t="s">
        <v>2</v>
      </c>
      <c r="K14" s="8" t="s">
        <v>3</v>
      </c>
      <c r="L14" s="8" t="s">
        <v>20</v>
      </c>
      <c r="M14" s="8" t="s">
        <v>4</v>
      </c>
    </row>
    <row r="15" spans="1:13" ht="14.25" customHeight="1">
      <c r="A15" s="169" t="s">
        <v>7</v>
      </c>
      <c r="B15" s="138"/>
      <c r="C15" s="275" t="s">
        <v>8</v>
      </c>
      <c r="D15" s="276"/>
      <c r="E15" s="276"/>
      <c r="F15" s="276"/>
      <c r="G15" s="277"/>
      <c r="H15" s="42"/>
      <c r="I15" s="43"/>
      <c r="J15" s="65"/>
      <c r="K15" s="72">
        <f>H15*I15</f>
        <v>0</v>
      </c>
      <c r="L15" s="33">
        <f>H15*(I15*J15/100)</f>
        <v>0</v>
      </c>
      <c r="M15" s="34">
        <f>IF(J15&gt;0,H15*I15*(J15/100+1),IF(I15&gt;0,"Zadejte DPH",0))</f>
        <v>0</v>
      </c>
    </row>
    <row r="16" spans="1:13" ht="28.5" customHeight="1">
      <c r="A16" s="170"/>
      <c r="B16" s="139"/>
      <c r="C16" s="278" t="s">
        <v>25</v>
      </c>
      <c r="D16" s="279"/>
      <c r="E16" s="279"/>
      <c r="F16" s="279"/>
      <c r="G16" s="280"/>
      <c r="H16" s="44"/>
      <c r="I16" s="45"/>
      <c r="J16" s="66"/>
      <c r="K16" s="73">
        <f aca="true" t="shared" si="6" ref="K16:K19">H16*I16</f>
        <v>0</v>
      </c>
      <c r="L16" s="35">
        <f aca="true" t="shared" si="7" ref="L16:L19">H16*(I16*J16/100)</f>
        <v>0</v>
      </c>
      <c r="M16" s="36">
        <f aca="true" t="shared" si="8" ref="M16:M19">IF(J16&gt;0,H16*I16*(J16/100+1),IF(I16&gt;0,"Zadejte DPH",0))</f>
        <v>0</v>
      </c>
    </row>
    <row r="17" spans="1:13" ht="14.25" customHeight="1">
      <c r="A17" s="170"/>
      <c r="B17" s="139"/>
      <c r="C17" s="281" t="s">
        <v>9</v>
      </c>
      <c r="D17" s="282"/>
      <c r="E17" s="282"/>
      <c r="F17" s="282"/>
      <c r="G17" s="283"/>
      <c r="H17" s="44"/>
      <c r="I17" s="45"/>
      <c r="J17" s="66"/>
      <c r="K17" s="73">
        <f t="shared" si="6"/>
        <v>0</v>
      </c>
      <c r="L17" s="35">
        <f t="shared" si="7"/>
        <v>0</v>
      </c>
      <c r="M17" s="36">
        <f t="shared" si="8"/>
        <v>0</v>
      </c>
    </row>
    <row r="18" spans="1:13" ht="14.25" customHeight="1">
      <c r="A18" s="170"/>
      <c r="B18" s="139"/>
      <c r="C18" s="284" t="s">
        <v>10</v>
      </c>
      <c r="D18" s="285"/>
      <c r="E18" s="285"/>
      <c r="F18" s="285"/>
      <c r="G18" s="285"/>
      <c r="H18" s="44"/>
      <c r="I18" s="45"/>
      <c r="J18" s="66"/>
      <c r="K18" s="73">
        <f t="shared" si="6"/>
        <v>0</v>
      </c>
      <c r="L18" s="35">
        <f t="shared" si="7"/>
        <v>0</v>
      </c>
      <c r="M18" s="36">
        <f t="shared" si="8"/>
        <v>0</v>
      </c>
    </row>
    <row r="19" spans="1:13" ht="14.25" customHeight="1" thickBot="1">
      <c r="A19" s="170"/>
      <c r="B19" s="139"/>
      <c r="C19" s="286" t="s">
        <v>21</v>
      </c>
      <c r="D19" s="287"/>
      <c r="E19" s="287"/>
      <c r="F19" s="287"/>
      <c r="G19" s="288"/>
      <c r="H19" s="46"/>
      <c r="I19" s="45"/>
      <c r="J19" s="66"/>
      <c r="K19" s="74">
        <f t="shared" si="6"/>
        <v>0</v>
      </c>
      <c r="L19" s="53">
        <f t="shared" si="7"/>
        <v>0</v>
      </c>
      <c r="M19" s="54">
        <f t="shared" si="8"/>
        <v>0</v>
      </c>
    </row>
    <row r="20" spans="1:13" ht="14.25" customHeight="1" thickBot="1">
      <c r="A20" s="170"/>
      <c r="B20" s="139"/>
      <c r="C20" s="265" t="s">
        <v>26</v>
      </c>
      <c r="D20" s="266"/>
      <c r="E20" s="266"/>
      <c r="F20" s="266"/>
      <c r="G20" s="266"/>
      <c r="H20" s="267"/>
      <c r="I20" s="267"/>
      <c r="J20" s="267"/>
      <c r="K20" s="268"/>
      <c r="L20" s="268"/>
      <c r="M20" s="269"/>
    </row>
    <row r="21" spans="1:13" ht="14.25" customHeight="1">
      <c r="A21" s="170"/>
      <c r="B21" s="139"/>
      <c r="C21" s="160"/>
      <c r="D21" s="161"/>
      <c r="E21" s="161"/>
      <c r="F21" s="161"/>
      <c r="G21" s="162"/>
      <c r="H21" s="63"/>
      <c r="I21" s="43"/>
      <c r="J21" s="67"/>
      <c r="K21" s="78">
        <f>H21*I21</f>
        <v>0</v>
      </c>
      <c r="L21" s="33">
        <f>H21*(I21*J21/100)</f>
        <v>0</v>
      </c>
      <c r="M21" s="34">
        <f>IF(J21&gt;0,H21*I21*(J21/100+1),IF(I21&gt;0,"Zadejte DPH",0))</f>
        <v>0</v>
      </c>
    </row>
    <row r="22" spans="1:13" ht="14.25" customHeight="1">
      <c r="A22" s="170"/>
      <c r="B22" s="139"/>
      <c r="C22" s="163"/>
      <c r="D22" s="164"/>
      <c r="E22" s="164"/>
      <c r="F22" s="164"/>
      <c r="G22" s="165"/>
      <c r="H22" s="49"/>
      <c r="I22" s="45"/>
      <c r="J22" s="68"/>
      <c r="K22" s="50">
        <f aca="true" t="shared" si="9" ref="K22:K23">H22*I22</f>
        <v>0</v>
      </c>
      <c r="L22" s="35">
        <f aca="true" t="shared" si="10" ref="L22:L23">H22*(I22*J22/100)</f>
        <v>0</v>
      </c>
      <c r="M22" s="36">
        <f aca="true" t="shared" si="11" ref="M22:M23">IF(J22&gt;0,H22*I22*(J22/100+1),IF(I22&gt;0,"Zadejte DPH",0))</f>
        <v>0</v>
      </c>
    </row>
    <row r="23" spans="1:13" ht="14.25" customHeight="1" thickBot="1">
      <c r="A23" s="171"/>
      <c r="B23" s="140"/>
      <c r="C23" s="262"/>
      <c r="D23" s="263"/>
      <c r="E23" s="263"/>
      <c r="F23" s="263"/>
      <c r="G23" s="264"/>
      <c r="H23" s="46"/>
      <c r="I23" s="47"/>
      <c r="J23" s="69"/>
      <c r="K23" s="74">
        <f t="shared" si="9"/>
        <v>0</v>
      </c>
      <c r="L23" s="53">
        <f t="shared" si="10"/>
        <v>0</v>
      </c>
      <c r="M23" s="54">
        <f t="shared" si="11"/>
        <v>0</v>
      </c>
    </row>
    <row r="24" spans="1:13" ht="15" customHeight="1" thickBot="1">
      <c r="A24" s="11"/>
      <c r="B24" s="17"/>
      <c r="C24" s="17"/>
      <c r="D24" s="219" t="s">
        <v>24</v>
      </c>
      <c r="E24" s="220"/>
      <c r="F24" s="220"/>
      <c r="G24" s="220"/>
      <c r="H24" s="220"/>
      <c r="I24" s="220"/>
      <c r="J24" s="221"/>
      <c r="K24" s="37">
        <f>SUM(K15:K23)</f>
        <v>0</v>
      </c>
      <c r="L24" s="52">
        <f>SUM(L15:L23)</f>
        <v>0</v>
      </c>
      <c r="M24" s="30">
        <f>SUM(M15:M23)</f>
        <v>0</v>
      </c>
    </row>
    <row r="25" spans="1:13" ht="12" customHeight="1">
      <c r="A25" s="11"/>
      <c r="B25" s="18"/>
      <c r="C25" s="18"/>
      <c r="D25" s="19"/>
      <c r="E25" s="19"/>
      <c r="F25" s="19"/>
      <c r="G25" s="19"/>
      <c r="H25" s="19"/>
      <c r="I25" s="19"/>
      <c r="J25" s="19"/>
      <c r="K25" s="20"/>
      <c r="L25" s="21"/>
      <c r="M25" s="21"/>
    </row>
    <row r="26" spans="1:13" ht="12.75" customHeight="1" thickBot="1">
      <c r="A26" s="24"/>
      <c r="B26" s="25"/>
      <c r="C26" s="25"/>
      <c r="D26" s="23"/>
      <c r="E26" s="25"/>
      <c r="F26" s="26"/>
      <c r="G26" s="26"/>
      <c r="H26" s="26"/>
      <c r="K26" s="38"/>
      <c r="L26" s="39"/>
      <c r="M26" s="40"/>
    </row>
    <row r="27" spans="2:13" ht="17.25" customHeight="1" thickBot="1">
      <c r="B27" s="135" t="s">
        <v>37</v>
      </c>
      <c r="C27" s="136"/>
      <c r="D27" s="136"/>
      <c r="E27" s="136"/>
      <c r="F27" s="136"/>
      <c r="G27" s="136"/>
      <c r="H27" s="136"/>
      <c r="I27" s="136"/>
      <c r="J27" s="137"/>
      <c r="K27" s="41">
        <f>SUM(_xlfn.IFERROR(K12,0),_xlfn.IFERROR(K24,0),_xlfn.IFERROR(#REF!,0),_xlfn.IFERROR(#REF!,0))</f>
        <v>0</v>
      </c>
      <c r="L27" s="41">
        <f>SUM(_xlfn.IFERROR(L12,0),_xlfn.IFERROR(L24,0),_xlfn.IFERROR(#REF!,0),_xlfn.IFERROR(#REF!,0))</f>
        <v>0</v>
      </c>
      <c r="M27" s="41">
        <f>SUM(_xlfn.IFERROR(M12,0),_xlfn.IFERROR(M24,0),_xlfn.IFERROR(#REF!,0),_xlfn.IFERROR(#REF!,0))</f>
        <v>0</v>
      </c>
    </row>
    <row r="28" spans="2:6" ht="15.75" thickBot="1">
      <c r="B28" s="260" t="s">
        <v>11</v>
      </c>
      <c r="C28" s="260"/>
      <c r="D28" s="260"/>
      <c r="E28" s="27"/>
      <c r="F28" s="27"/>
    </row>
    <row r="29" spans="1:13" ht="36.75" customHeight="1" thickBot="1">
      <c r="A29" s="129" t="s">
        <v>12</v>
      </c>
      <c r="B29" s="190" t="s">
        <v>13</v>
      </c>
      <c r="C29" s="191"/>
      <c r="D29" s="192"/>
      <c r="E29" s="55" t="s">
        <v>29</v>
      </c>
      <c r="F29" s="56" t="s">
        <v>2</v>
      </c>
      <c r="G29" s="261" t="s">
        <v>20</v>
      </c>
      <c r="H29" s="261"/>
      <c r="I29" s="57" t="s">
        <v>30</v>
      </c>
      <c r="K29" s="51"/>
      <c r="L29" s="51"/>
      <c r="M29" s="51"/>
    </row>
    <row r="30" spans="1:13" ht="24.95" customHeight="1" thickBot="1">
      <c r="A30" s="130"/>
      <c r="B30" s="243" t="s">
        <v>51</v>
      </c>
      <c r="C30" s="244"/>
      <c r="D30" s="245"/>
      <c r="E30" s="58"/>
      <c r="F30" s="70"/>
      <c r="G30" s="202">
        <f>I30-E30</f>
        <v>0</v>
      </c>
      <c r="H30" s="202"/>
      <c r="I30" s="59">
        <f>E30*(F30/100+1)</f>
        <v>0</v>
      </c>
      <c r="K30" s="51"/>
      <c r="L30" s="51"/>
      <c r="M30" s="51"/>
    </row>
    <row r="31" spans="1:13" ht="24.95" customHeight="1">
      <c r="A31" s="130"/>
      <c r="B31" s="256" t="s">
        <v>32</v>
      </c>
      <c r="C31" s="206" t="s">
        <v>31</v>
      </c>
      <c r="D31" s="255"/>
      <c r="E31" s="60"/>
      <c r="F31" s="71"/>
      <c r="G31" s="128">
        <f>I31-E31</f>
        <v>0</v>
      </c>
      <c r="H31" s="128"/>
      <c r="I31" s="61">
        <f>E31*(F31/100+1)</f>
        <v>0</v>
      </c>
      <c r="K31" s="51"/>
      <c r="L31" s="51"/>
      <c r="M31" s="51"/>
    </row>
    <row r="32" spans="1:13" ht="24.95" customHeight="1" thickBot="1">
      <c r="A32" s="130"/>
      <c r="B32" s="257"/>
      <c r="C32" s="258" t="s">
        <v>27</v>
      </c>
      <c r="D32" s="259"/>
      <c r="E32" s="60"/>
      <c r="F32" s="71"/>
      <c r="G32" s="128">
        <f aca="true" t="shared" si="12" ref="G32:G35">I32-E32</f>
        <v>0</v>
      </c>
      <c r="H32" s="128"/>
      <c r="I32" s="61">
        <f aca="true" t="shared" si="13" ref="I32:I35">E32*(F32/100+1)</f>
        <v>0</v>
      </c>
      <c r="K32" s="51"/>
      <c r="L32" s="51"/>
      <c r="M32" s="51"/>
    </row>
    <row r="33" spans="1:13" ht="24.95" customHeight="1" thickBot="1">
      <c r="A33" s="130"/>
      <c r="B33" s="203" t="s">
        <v>33</v>
      </c>
      <c r="C33" s="206" t="s">
        <v>52</v>
      </c>
      <c r="D33" s="207"/>
      <c r="E33" s="48"/>
      <c r="F33" s="71"/>
      <c r="G33" s="128">
        <f>I33-E33</f>
        <v>0</v>
      </c>
      <c r="H33" s="128"/>
      <c r="I33" s="61">
        <f>E33*(F33/100+1)</f>
        <v>0</v>
      </c>
      <c r="K33" s="193" t="s">
        <v>36</v>
      </c>
      <c r="L33" s="194"/>
      <c r="M33" s="195"/>
    </row>
    <row r="34" spans="1:13" ht="24.95" customHeight="1">
      <c r="A34" s="130"/>
      <c r="B34" s="204"/>
      <c r="C34" s="132" t="s">
        <v>31</v>
      </c>
      <c r="D34" s="133"/>
      <c r="E34" s="48"/>
      <c r="F34" s="71"/>
      <c r="G34" s="128">
        <f>I34-E34</f>
        <v>0</v>
      </c>
      <c r="H34" s="128"/>
      <c r="I34" s="61">
        <f>E34*(F34/100+1)</f>
        <v>0</v>
      </c>
      <c r="K34" s="196" t="s">
        <v>49</v>
      </c>
      <c r="L34" s="197"/>
      <c r="M34" s="198"/>
    </row>
    <row r="35" spans="1:13" ht="24.95" customHeight="1" thickBot="1">
      <c r="A35" s="130"/>
      <c r="B35" s="205"/>
      <c r="C35" s="208" t="s">
        <v>27</v>
      </c>
      <c r="D35" s="209"/>
      <c r="E35" s="48"/>
      <c r="F35" s="71"/>
      <c r="G35" s="128">
        <f t="shared" si="12"/>
        <v>0</v>
      </c>
      <c r="H35" s="128"/>
      <c r="I35" s="61">
        <f t="shared" si="13"/>
        <v>0</v>
      </c>
      <c r="K35" s="199"/>
      <c r="L35" s="200"/>
      <c r="M35" s="201"/>
    </row>
    <row r="36" spans="1:13" ht="24.95" customHeight="1" thickBot="1">
      <c r="A36" s="130"/>
      <c r="B36" s="141" t="s">
        <v>14</v>
      </c>
      <c r="C36" s="142"/>
      <c r="D36" s="143"/>
      <c r="E36" s="175"/>
      <c r="F36" s="176"/>
      <c r="G36" s="176"/>
      <c r="H36" s="176"/>
      <c r="I36" s="177"/>
      <c r="K36" s="51"/>
      <c r="L36" s="51"/>
      <c r="M36" s="51"/>
    </row>
    <row r="37" spans="1:13" ht="15.75" customHeight="1" thickBot="1">
      <c r="A37" s="131"/>
      <c r="B37" s="144" t="s">
        <v>15</v>
      </c>
      <c r="C37" s="145"/>
      <c r="D37" s="146"/>
      <c r="E37" s="172"/>
      <c r="F37" s="173"/>
      <c r="G37" s="173"/>
      <c r="H37" s="173"/>
      <c r="I37" s="174"/>
      <c r="K37" s="51"/>
      <c r="L37" s="51"/>
      <c r="M37" s="51"/>
    </row>
    <row r="38" spans="1:8" ht="12" customHeight="1" thickBot="1">
      <c r="A38" s="10"/>
      <c r="B38" s="28"/>
      <c r="C38" s="28"/>
      <c r="D38" s="28"/>
      <c r="E38" s="12"/>
      <c r="F38" s="12"/>
      <c r="G38" s="12"/>
      <c r="H38" s="29"/>
    </row>
    <row r="39" spans="1:13" ht="15" customHeight="1">
      <c r="A39" s="166" t="s">
        <v>41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8"/>
    </row>
    <row r="40" spans="1:13" ht="15" customHeight="1">
      <c r="A40" s="210" t="s">
        <v>42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2"/>
    </row>
    <row r="41" spans="1:13" ht="15" customHeight="1">
      <c r="A41" s="79" t="s">
        <v>50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</row>
    <row r="42" spans="1:13" ht="15" customHeight="1" thickBot="1">
      <c r="A42" s="213" t="s">
        <v>22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5"/>
    </row>
    <row r="43" ht="12" customHeight="1" thickBot="1"/>
    <row r="44" spans="1:10" ht="15" customHeight="1">
      <c r="A44" s="237" t="s">
        <v>43</v>
      </c>
      <c r="B44" s="238"/>
      <c r="C44" s="238"/>
      <c r="D44" s="238"/>
      <c r="E44" s="238"/>
      <c r="F44" s="238"/>
      <c r="G44" s="238"/>
      <c r="H44" s="238"/>
      <c r="I44" s="238"/>
      <c r="J44" s="239"/>
    </row>
    <row r="45" spans="1:10" ht="15" customHeight="1">
      <c r="A45" s="240" t="s">
        <v>44</v>
      </c>
      <c r="B45" s="241"/>
      <c r="C45" s="241"/>
      <c r="D45" s="241"/>
      <c r="E45" s="241"/>
      <c r="F45" s="241"/>
      <c r="G45" s="241"/>
      <c r="H45" s="241"/>
      <c r="I45" s="241"/>
      <c r="J45" s="242"/>
    </row>
    <row r="46" ht="12" customHeight="1" thickBot="1"/>
    <row r="47" spans="1:13" ht="15.75" thickBot="1">
      <c r="A47" s="184" t="s">
        <v>16</v>
      </c>
      <c r="B47" s="185"/>
      <c r="C47" s="185"/>
      <c r="D47" s="178"/>
      <c r="E47" s="179"/>
      <c r="F47" s="179"/>
      <c r="G47" s="180"/>
      <c r="I47" s="188" t="s">
        <v>17</v>
      </c>
      <c r="J47" s="189"/>
      <c r="K47" s="82"/>
      <c r="L47" s="82"/>
      <c r="M47" s="83"/>
    </row>
    <row r="48" spans="1:13" ht="15.75" thickBot="1">
      <c r="A48" s="186"/>
      <c r="B48" s="187"/>
      <c r="C48" s="187"/>
      <c r="D48" s="181"/>
      <c r="E48" s="182"/>
      <c r="F48" s="182"/>
      <c r="G48" s="183"/>
      <c r="I48" s="84" t="s">
        <v>23</v>
      </c>
      <c r="J48" s="85"/>
      <c r="K48" s="82"/>
      <c r="L48" s="82"/>
      <c r="M48" s="83"/>
    </row>
    <row r="49" spans="1:13" ht="15" customHeight="1">
      <c r="A49" s="109" t="s">
        <v>18</v>
      </c>
      <c r="B49" s="110"/>
      <c r="C49" s="111"/>
      <c r="D49" s="118"/>
      <c r="E49" s="119"/>
      <c r="F49" s="119"/>
      <c r="G49" s="120"/>
      <c r="I49" s="116" t="s">
        <v>18</v>
      </c>
      <c r="J49" s="117"/>
      <c r="K49" s="216"/>
      <c r="L49" s="217"/>
      <c r="M49" s="218"/>
    </row>
    <row r="50" spans="1:13" ht="15">
      <c r="A50" s="124"/>
      <c r="B50" s="125"/>
      <c r="C50" s="126"/>
      <c r="D50" s="92"/>
      <c r="E50" s="93"/>
      <c r="F50" s="93"/>
      <c r="G50" s="94"/>
      <c r="I50" s="112"/>
      <c r="J50" s="113"/>
      <c r="K50" s="98"/>
      <c r="L50" s="99"/>
      <c r="M50" s="100"/>
    </row>
    <row r="51" spans="1:13" ht="15">
      <c r="A51" s="124"/>
      <c r="B51" s="125"/>
      <c r="C51" s="126"/>
      <c r="D51" s="92"/>
      <c r="E51" s="93"/>
      <c r="F51" s="93"/>
      <c r="G51" s="94"/>
      <c r="I51" s="114"/>
      <c r="J51" s="115"/>
      <c r="K51" s="98"/>
      <c r="L51" s="99"/>
      <c r="M51" s="100"/>
    </row>
    <row r="52" spans="1:13" ht="15" customHeight="1">
      <c r="A52" s="104" t="s">
        <v>38</v>
      </c>
      <c r="B52" s="127"/>
      <c r="C52" s="105"/>
      <c r="D52" s="101"/>
      <c r="E52" s="102"/>
      <c r="F52" s="102"/>
      <c r="G52" s="103"/>
      <c r="I52" s="104" t="s">
        <v>38</v>
      </c>
      <c r="J52" s="105"/>
      <c r="K52" s="106"/>
      <c r="L52" s="107"/>
      <c r="M52" s="108"/>
    </row>
    <row r="53" spans="1:13" ht="15" customHeight="1">
      <c r="A53" s="86" t="s">
        <v>39</v>
      </c>
      <c r="B53" s="87"/>
      <c r="C53" s="88"/>
      <c r="D53" s="121"/>
      <c r="E53" s="122"/>
      <c r="F53" s="122"/>
      <c r="G53" s="123"/>
      <c r="I53" s="104" t="s">
        <v>39</v>
      </c>
      <c r="J53" s="105"/>
      <c r="K53" s="98"/>
      <c r="L53" s="99"/>
      <c r="M53" s="100"/>
    </row>
    <row r="54" spans="1:13" ht="15" customHeight="1" thickBot="1">
      <c r="A54" s="89" t="s">
        <v>40</v>
      </c>
      <c r="B54" s="90"/>
      <c r="C54" s="91"/>
      <c r="D54" s="95"/>
      <c r="E54" s="96"/>
      <c r="F54" s="96"/>
      <c r="G54" s="97"/>
      <c r="I54" s="104" t="s">
        <v>40</v>
      </c>
      <c r="J54" s="105"/>
      <c r="K54" s="98"/>
      <c r="L54" s="99"/>
      <c r="M54" s="100"/>
    </row>
    <row r="55" spans="1:13" ht="33" customHeight="1" thickBot="1">
      <c r="A55" s="29"/>
      <c r="B55" s="29"/>
      <c r="C55" s="29"/>
      <c r="D55" s="62"/>
      <c r="E55" s="62"/>
      <c r="F55" s="62"/>
      <c r="G55" s="62"/>
      <c r="I55" s="273" t="s">
        <v>19</v>
      </c>
      <c r="J55" s="274"/>
      <c r="K55" s="270"/>
      <c r="L55" s="271"/>
      <c r="M55" s="272"/>
    </row>
    <row r="56" ht="12" customHeight="1"/>
  </sheetData>
  <sheetProtection password="D305" sheet="1" objects="1" scenarios="1"/>
  <mergeCells count="106">
    <mergeCell ref="K53:M53"/>
    <mergeCell ref="K54:M54"/>
    <mergeCell ref="K55:M55"/>
    <mergeCell ref="I55:J55"/>
    <mergeCell ref="G33:H33"/>
    <mergeCell ref="C31:D31"/>
    <mergeCell ref="B31:B32"/>
    <mergeCell ref="C32:D32"/>
    <mergeCell ref="G31:H31"/>
    <mergeCell ref="B28:D28"/>
    <mergeCell ref="G29:H29"/>
    <mergeCell ref="C23:G23"/>
    <mergeCell ref="C20:M20"/>
    <mergeCell ref="M4:M5"/>
    <mergeCell ref="H6:H7"/>
    <mergeCell ref="I6:I7"/>
    <mergeCell ref="B14:G14"/>
    <mergeCell ref="H4:H5"/>
    <mergeCell ref="I4:I5"/>
    <mergeCell ref="I8:I9"/>
    <mergeCell ref="J8:J9"/>
    <mergeCell ref="C19:G19"/>
    <mergeCell ref="K4:K5"/>
    <mergeCell ref="L4:L5"/>
    <mergeCell ref="B1:K1"/>
    <mergeCell ref="A40:M40"/>
    <mergeCell ref="A42:M42"/>
    <mergeCell ref="K49:M49"/>
    <mergeCell ref="D24:J24"/>
    <mergeCell ref="J6:J7"/>
    <mergeCell ref="K6:K7"/>
    <mergeCell ref="L6:L7"/>
    <mergeCell ref="M6:M7"/>
    <mergeCell ref="H10:H11"/>
    <mergeCell ref="I10:I11"/>
    <mergeCell ref="J10:J11"/>
    <mergeCell ref="K8:K9"/>
    <mergeCell ref="L8:L9"/>
    <mergeCell ref="M8:M9"/>
    <mergeCell ref="K10:K11"/>
    <mergeCell ref="L10:L11"/>
    <mergeCell ref="M10:M11"/>
    <mergeCell ref="H8:H9"/>
    <mergeCell ref="A4:A11"/>
    <mergeCell ref="A44:J44"/>
    <mergeCell ref="A45:J45"/>
    <mergeCell ref="B30:D30"/>
    <mergeCell ref="C18:G18"/>
    <mergeCell ref="A39:M39"/>
    <mergeCell ref="A15:A23"/>
    <mergeCell ref="E37:I37"/>
    <mergeCell ref="E36:I36"/>
    <mergeCell ref="D47:G48"/>
    <mergeCell ref="A47:C48"/>
    <mergeCell ref="K47:M47"/>
    <mergeCell ref="I47:J47"/>
    <mergeCell ref="B29:D29"/>
    <mergeCell ref="K33:M33"/>
    <mergeCell ref="K34:M35"/>
    <mergeCell ref="G30:H30"/>
    <mergeCell ref="G35:H35"/>
    <mergeCell ref="B33:B35"/>
    <mergeCell ref="C33:D33"/>
    <mergeCell ref="C35:D35"/>
    <mergeCell ref="B3:G3"/>
    <mergeCell ref="B4:G5"/>
    <mergeCell ref="B6:G7"/>
    <mergeCell ref="B8:G9"/>
    <mergeCell ref="B10:G11"/>
    <mergeCell ref="D12:J12"/>
    <mergeCell ref="C15:G15"/>
    <mergeCell ref="C16:G16"/>
    <mergeCell ref="C17:G17"/>
    <mergeCell ref="J4:J5"/>
    <mergeCell ref="B15:B23"/>
    <mergeCell ref="C21:G21"/>
    <mergeCell ref="C22:G22"/>
    <mergeCell ref="G32:H32"/>
    <mergeCell ref="A29:A37"/>
    <mergeCell ref="C34:D34"/>
    <mergeCell ref="G34:H34"/>
    <mergeCell ref="B27:J27"/>
    <mergeCell ref="B36:D36"/>
    <mergeCell ref="B37:D37"/>
    <mergeCell ref="I52:J52"/>
    <mergeCell ref="K52:M52"/>
    <mergeCell ref="A49:C49"/>
    <mergeCell ref="I53:J53"/>
    <mergeCell ref="I54:J54"/>
    <mergeCell ref="I50:J51"/>
    <mergeCell ref="I49:J49"/>
    <mergeCell ref="D49:G49"/>
    <mergeCell ref="D53:G53"/>
    <mergeCell ref="A50:C51"/>
    <mergeCell ref="A52:C52"/>
    <mergeCell ref="A41:M41"/>
    <mergeCell ref="K48:M48"/>
    <mergeCell ref="I48:J48"/>
    <mergeCell ref="A53:C53"/>
    <mergeCell ref="A54:C54"/>
    <mergeCell ref="D51:G51"/>
    <mergeCell ref="D54:G54"/>
    <mergeCell ref="D50:G50"/>
    <mergeCell ref="K50:M50"/>
    <mergeCell ref="K51:M51"/>
    <mergeCell ref="D52:G52"/>
  </mergeCells>
  <conditionalFormatting sqref="M4:M11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15:M19">
    <cfRule type="containsText" priority="2" dxfId="0" operator="containsText" text="Zadejte DPH">
      <formula>NOT(ISERROR(SEARCH("Zadejte DPH",M15)))</formula>
    </cfRule>
  </conditionalFormatting>
  <conditionalFormatting sqref="M21:M23">
    <cfRule type="containsText" priority="1" dxfId="0" operator="containsText" text="Zadejte DPH">
      <formula>NOT(ISERROR(SEARCH("Zadejte DPH",M21)))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21:J23 F30:F35 J4:J11 J15:J19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24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5" t="s">
        <v>45</v>
      </c>
      <c r="B1" s="76"/>
    </row>
    <row r="2" spans="1:2" ht="15">
      <c r="A2" s="76" t="s">
        <v>46</v>
      </c>
      <c r="B2" s="77">
        <v>21</v>
      </c>
    </row>
    <row r="3" spans="1:2" ht="15">
      <c r="A3" s="76" t="s">
        <v>47</v>
      </c>
      <c r="B3" s="77">
        <v>15</v>
      </c>
    </row>
    <row r="4" spans="1:2" ht="15">
      <c r="A4" s="76" t="s">
        <v>48</v>
      </c>
      <c r="B4" s="7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Doubek Jan</cp:lastModifiedBy>
  <cp:lastPrinted>2019-12-16T15:44:28Z</cp:lastPrinted>
  <dcterms:created xsi:type="dcterms:W3CDTF">2019-09-24T11:59:36Z</dcterms:created>
  <dcterms:modified xsi:type="dcterms:W3CDTF">2022-01-04T14:15:06Z</dcterms:modified>
  <cp:category/>
  <cp:version/>
  <cp:contentType/>
  <cp:contentStatus/>
</cp:coreProperties>
</file>