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<sst xmlns="http://schemas.openxmlformats.org/spreadsheetml/2006/main" count="51" uniqueCount="43">
  <si>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</si>
  <si>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</si>
  <si>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</si>
  <si>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</si>
  <si>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</si>
  <si>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</si>
  <si>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</si>
  <si>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</si>
  <si>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</si>
  <si>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</si>
  <si>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</si>
  <si>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</si>
  <si>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</si>
  <si>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</si>
  <si>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</si>
  <si>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</si>
  <si>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</si>
  <si>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t>Paušální částka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</si>
  <si>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</si>
  <si>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</si>
  <si>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</si>
  <si>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</si>
  <si>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</si>
  <si>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</si>
  <si>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</si>
  <si>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</si>
  <si>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</si>
  <si>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</si>
  <si>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</si>
  <si>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</si>
  <si>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</si>
  <si>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</si>
  <si>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</si>
  <si>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</si>
  <si>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</si>
  <si>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</si>
  <si>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</si>
  <si>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</si>
  <si>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</si>
  <si>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</si>
  <si>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</si>
  <si>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t>VZMR 115_Fluorescenční zdroj</t>
  </si>
  <si>
    <t>Fluorescenční zdroj k mikroskopu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</si>
</sst>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/>
      <protection/>
    </xf>
    <xf numFmtId="4" fontId="8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4" fontId="8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3" xfId="0" applyNumberFormat="1" applyFont="1" applyFill="1" applyBorder="1" applyAlignment="1" applyProtection="1">
      <alignment horizontal="right" vertical="center"/>
      <protection/>
    </xf>
    <xf numFmtId="4" fontId="8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Protection="1">
      <protection/>
    </xf>
    <xf numFmtId="1" fontId="8" fillId="5" borderId="1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0" fontId="2" fillId="0" borderId="1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9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 applyProtection="1">
      <alignment horizontal="left" vertical="center" wrapText="1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28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wrapText="1"/>
      <protection/>
    </xf>
    <xf numFmtId="0" fontId="12" fillId="0" borderId="30" xfId="0" applyFont="1" applyBorder="1" applyAlignment="1" applyProtection="1">
      <alignment wrapText="1"/>
      <protection/>
    </xf>
    <xf numFmtId="0" fontId="12" fillId="0" borderId="31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5" borderId="21" xfId="0" applyFont="1" applyFill="1" applyBorder="1" applyAlignment="1" applyProtection="1">
      <alignment vertical="center" wrapText="1"/>
      <protection locked="0"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5" borderId="25" xfId="0" applyFont="1" applyFill="1" applyBorder="1" applyAlignment="1" applyProtection="1">
      <alignment vertical="center"/>
      <protection locked="0"/>
    </xf>
    <xf numFmtId="0" fontId="2" fillId="5" borderId="26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center" vertical="center"/>
      <protection/>
    </xf>
    <xf numFmtId="49" fontId="5" fillId="7" borderId="40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34" xfId="0" applyNumberFormat="1" applyFont="1" applyFill="1" applyBorder="1" applyAlignment="1" applyProtection="1">
      <alignment horizontal="left" vertical="center" wrapText="1"/>
      <protection/>
    </xf>
    <xf numFmtId="49" fontId="5" fillId="7" borderId="41" xfId="0" applyNumberFormat="1" applyFont="1" applyFill="1" applyBorder="1" applyAlignment="1" applyProtection="1">
      <alignment horizontal="left" vertical="center" wrapText="1"/>
      <protection/>
    </xf>
    <xf numFmtId="49" fontId="3" fillId="7" borderId="32" xfId="0" applyNumberFormat="1" applyFont="1" applyFill="1" applyBorder="1" applyAlignment="1" applyProtection="1">
      <alignment horizontal="left" vertical="center"/>
      <protection/>
    </xf>
    <xf numFmtId="49" fontId="3" fillId="7" borderId="42" xfId="0" applyNumberFormat="1" applyFont="1" applyFill="1" applyBorder="1" applyAlignment="1" applyProtection="1">
      <alignment horizontal="left" vertical="center"/>
      <protection/>
    </xf>
    <xf numFmtId="49" fontId="3" fillId="7" borderId="43" xfId="0" applyNumberFormat="1" applyFont="1" applyFill="1" applyBorder="1" applyAlignment="1" applyProtection="1">
      <alignment horizontal="left" vertical="center"/>
      <protection/>
    </xf>
    <xf numFmtId="49" fontId="3" fillId="7" borderId="1" xfId="0" applyNumberFormat="1" applyFont="1" applyFill="1" applyBorder="1" applyAlignment="1" applyProtection="1">
      <alignment horizontal="left" vertical="center"/>
      <protection/>
    </xf>
    <xf numFmtId="0" fontId="4" fillId="3" borderId="43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5" borderId="44" xfId="0" applyNumberFormat="1" applyFont="1" applyFill="1" applyBorder="1" applyAlignment="1" applyProtection="1">
      <alignment horizontal="right" vertical="center"/>
      <protection locked="0"/>
    </xf>
    <xf numFmtId="1" fontId="6" fillId="5" borderId="45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vertical="center" wrapText="1"/>
      <protection/>
    </xf>
    <xf numFmtId="0" fontId="11" fillId="0" borderId="26" xfId="0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6" borderId="16" xfId="0" applyNumberFormat="1" applyFont="1" applyFill="1" applyBorder="1" applyAlignment="1" applyProtection="1">
      <alignment horizontal="right" vertical="center"/>
      <protection/>
    </xf>
    <xf numFmtId="4" fontId="1" fillId="6" borderId="17" xfId="0" applyNumberFormat="1" applyFont="1" applyFill="1" applyBorder="1" applyAlignment="1" applyProtection="1">
      <alignment horizontal="right" vertical="center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0" fontId="12" fillId="0" borderId="47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16" xfId="0" applyFont="1" applyFill="1" applyBorder="1" applyAlignment="1" applyProtection="1">
      <alignment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0" fontId="2" fillId="7" borderId="18" xfId="0" applyFont="1" applyFill="1" applyBorder="1" applyAlignment="1" applyProtection="1">
      <alignment horizontal="center" vertical="center" wrapText="1"/>
      <protection/>
    </xf>
    <xf numFmtId="4" fontId="6" fillId="5" borderId="17" xfId="0" applyNumberFormat="1" applyFont="1" applyFill="1" applyBorder="1" applyAlignment="1" applyProtection="1">
      <alignment horizontal="right" vertical="center"/>
      <protection locked="0"/>
    </xf>
    <xf numFmtId="4" fontId="6" fillId="5" borderId="19" xfId="0" applyNumberFormat="1" applyFont="1" applyFill="1" applyBorder="1" applyAlignment="1" applyProtection="1">
      <alignment horizontal="right" vertical="center"/>
      <protection locked="0"/>
    </xf>
    <xf numFmtId="1" fontId="6" fillId="5" borderId="48" xfId="0" applyNumberFormat="1" applyFont="1" applyFill="1" applyBorder="1" applyAlignment="1" applyProtection="1">
      <alignment horizontal="right" vertical="center"/>
      <protection locked="0"/>
    </xf>
    <xf numFmtId="4" fontId="2" fillId="6" borderId="14" xfId="0" applyNumberFormat="1" applyFont="1" applyFill="1" applyBorder="1" applyAlignment="1" applyProtection="1">
      <alignment horizontal="right" vertical="center"/>
      <protection/>
    </xf>
    <xf numFmtId="4" fontId="2" fillId="6" borderId="18" xfId="0" applyNumberFormat="1" applyFont="1" applyFill="1" applyBorder="1" applyAlignment="1" applyProtection="1">
      <alignment horizontal="right" vertical="center"/>
      <protection/>
    </xf>
    <xf numFmtId="4" fontId="5" fillId="6" borderId="17" xfId="0" applyNumberFormat="1" applyFont="1" applyFill="1" applyBorder="1" applyAlignment="1" applyProtection="1">
      <alignment horizontal="right" vertical="center"/>
      <protection/>
    </xf>
    <xf numFmtId="4" fontId="5" fillId="6" borderId="19" xfId="0" applyNumberFormat="1" applyFont="1" applyFill="1" applyBorder="1" applyAlignment="1" applyProtection="1">
      <alignment horizontal="right" vertical="center"/>
      <protection/>
    </xf>
    <xf numFmtId="4" fontId="5" fillId="6" borderId="49" xfId="0" applyNumberFormat="1" applyFont="1" applyFill="1" applyBorder="1" applyAlignment="1" applyProtection="1">
      <alignment horizontal="right" vertical="center" wrapText="1"/>
      <protection/>
    </xf>
    <xf numFmtId="4" fontId="5" fillId="6" borderId="50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12" fillId="0" borderId="46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2" xfId="0" applyFont="1" applyBorder="1" applyAlignment="1" applyProtection="1">
      <alignment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8" fillId="5" borderId="19" xfId="0" applyFont="1" applyFill="1" applyBorder="1" applyAlignment="1" applyProtection="1">
      <alignment horizontal="left" vertical="center" wrapText="1"/>
      <protection locked="0"/>
    </xf>
    <xf numFmtId="0" fontId="8" fillId="5" borderId="20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 applyProtection="1">
      <alignment horizontal="left" vertical="center" wrapText="1"/>
      <protection locked="0"/>
    </xf>
    <xf numFmtId="4" fontId="5" fillId="6" borderId="13" xfId="0" applyNumberFormat="1" applyFont="1" applyFill="1" applyBorder="1" applyAlignment="1" applyProtection="1">
      <alignment horizontal="right" vertical="center" wrapText="1"/>
      <protection/>
    </xf>
    <xf numFmtId="4" fontId="5" fillId="6" borderId="15" xfId="0" applyNumberFormat="1" applyFont="1" applyFill="1" applyBorder="1" applyAlignment="1" applyProtection="1">
      <alignment horizontal="right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5" borderId="16" xfId="0" applyNumberFormat="1" applyFont="1" applyFill="1" applyBorder="1" applyAlignment="1" applyProtection="1">
      <alignment horizontal="right" vertical="center"/>
      <protection locked="0"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5" fillId="6" borderId="16" xfId="0" applyNumberFormat="1" applyFont="1" applyFill="1" applyBorder="1" applyAlignment="1" applyProtection="1">
      <alignment horizontal="right" vertical="center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vertical="center" wrapText="1"/>
      <protection locked="0"/>
    </xf>
    <xf numFmtId="0" fontId="2" fillId="5" borderId="19" xfId="0" applyFont="1" applyFill="1" applyBorder="1" applyAlignment="1" applyProtection="1">
      <alignment vertical="center" wrapText="1"/>
      <protection locked="0"/>
    </xf>
    <xf numFmtId="0" fontId="2" fillId="5" borderId="20" xfId="0" applyFont="1" applyFill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2" fillId="5" borderId="40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43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 topLeftCell="A1">
      <selection activeCell="J4" sqref="J4:J5"/>
    </sheetView>
  </sheetViews>
  <sheetFormatPr defaultColWidth="9.140625" defaultRowHeight="15"/>
  <cols>
    <col min="1" max="1" width="2.57421875" style="1" customWidth="1"/>
    <col min="2" max="2" width="13.140625" style="21" customWidth="1"/>
    <col min="3" max="3" width="10.140625" style="21" customWidth="1"/>
    <col min="4" max="4" width="16.00390625" style="21" customWidth="1"/>
    <col min="5" max="5" width="9.140625" style="21" customWidth="1"/>
    <col min="6" max="6" width="12.00390625" style="21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46"/>
      <c r="B1" s="155" t="s">
        <v>41</v>
      </c>
      <c r="C1" s="156"/>
      <c r="D1" s="156"/>
      <c r="E1" s="156"/>
      <c r="F1" s="156"/>
      <c r="G1" s="156"/>
      <c r="H1" s="156"/>
      <c r="I1" s="156"/>
      <c r="J1" s="156"/>
      <c r="K1" s="157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07" t="s">
        <v>23</v>
      </c>
      <c r="C3" s="108"/>
      <c r="D3" s="108"/>
      <c r="E3" s="108"/>
      <c r="F3" s="108"/>
      <c r="G3" s="109"/>
      <c r="H3" s="7" t="s">
        <v>0</v>
      </c>
      <c r="I3" s="8" t="s">
        <v>1</v>
      </c>
      <c r="J3" s="9" t="s">
        <v>2</v>
      </c>
      <c r="K3" s="8" t="s">
        <v>3</v>
      </c>
      <c r="L3" s="8" t="s">
        <v>14</v>
      </c>
      <c r="M3" s="8" t="s">
        <v>4</v>
      </c>
    </row>
    <row r="4" spans="1:13" ht="12.75" customHeight="1">
      <c r="A4" s="178" t="s">
        <v>5</v>
      </c>
      <c r="B4" s="110" t="s">
        <v>42</v>
      </c>
      <c r="C4" s="111"/>
      <c r="D4" s="111"/>
      <c r="E4" s="111"/>
      <c r="F4" s="111"/>
      <c r="G4" s="111"/>
      <c r="H4" s="198">
        <v>1</v>
      </c>
      <c r="I4" s="199"/>
      <c r="J4" s="121"/>
      <c r="K4" s="200">
        <f>H4*I4</f>
        <v>0</v>
      </c>
      <c r="L4" s="201">
        <f>H4*(I4*J4/100)</f>
        <v>0</v>
      </c>
      <c r="M4" s="196">
        <f>IF(J4&gt;0,H4*I4*(J4/100+1),IF(I4&gt;0,"Zadejte DPH",0))</f>
        <v>0</v>
      </c>
    </row>
    <row r="5" spans="1:13" ht="14.25" customHeight="1">
      <c r="A5" s="179"/>
      <c r="B5" s="112"/>
      <c r="C5" s="113"/>
      <c r="D5" s="113"/>
      <c r="E5" s="113"/>
      <c r="F5" s="113"/>
      <c r="G5" s="113"/>
      <c r="H5" s="167"/>
      <c r="I5" s="169"/>
      <c r="J5" s="122"/>
      <c r="K5" s="172"/>
      <c r="L5" s="174"/>
      <c r="M5" s="197"/>
    </row>
    <row r="6" spans="1:13" ht="12.75" customHeight="1">
      <c r="A6" s="179"/>
      <c r="B6" s="114"/>
      <c r="C6" s="115"/>
      <c r="D6" s="115"/>
      <c r="E6" s="115"/>
      <c r="F6" s="115"/>
      <c r="G6" s="115"/>
      <c r="H6" s="167"/>
      <c r="I6" s="169"/>
      <c r="J6" s="122"/>
      <c r="K6" s="172">
        <f aca="true" t="shared" si="0" ref="K6">H6*I6</f>
        <v>0</v>
      </c>
      <c r="L6" s="174">
        <f aca="true" t="shared" si="1" ref="L6">H6*(I6*J6/100)</f>
        <v>0</v>
      </c>
      <c r="M6" s="176">
        <f>IF(J6&gt;0,H6*I6*(J6/100+1),IF(I6&gt;0,"Zadejte DPH",0))</f>
        <v>0</v>
      </c>
    </row>
    <row r="7" spans="1:13" ht="12.75" customHeight="1" thickBot="1">
      <c r="A7" s="180"/>
      <c r="B7" s="116"/>
      <c r="C7" s="117"/>
      <c r="D7" s="117"/>
      <c r="E7" s="117"/>
      <c r="F7" s="117"/>
      <c r="G7" s="117"/>
      <c r="H7" s="168"/>
      <c r="I7" s="170"/>
      <c r="J7" s="171"/>
      <c r="K7" s="173"/>
      <c r="L7" s="175"/>
      <c r="M7" s="177"/>
    </row>
    <row r="8" spans="1:13" ht="15" customHeight="1" thickBot="1">
      <c r="A8" s="10"/>
      <c r="B8" s="11"/>
      <c r="C8" s="11"/>
      <c r="D8" s="118" t="s">
        <v>24</v>
      </c>
      <c r="E8" s="119"/>
      <c r="F8" s="119"/>
      <c r="G8" s="119"/>
      <c r="H8" s="119"/>
      <c r="I8" s="119"/>
      <c r="J8" s="120"/>
      <c r="K8" s="29">
        <f>SUM(K4:K7)</f>
        <v>0</v>
      </c>
      <c r="L8" s="30">
        <f>SUM(L4:L7)</f>
        <v>0</v>
      </c>
      <c r="M8" s="31">
        <f>SUM(M4:M7)</f>
        <v>0</v>
      </c>
    </row>
    <row r="9" spans="1:13" ht="12" customHeight="1">
      <c r="A9" s="10"/>
      <c r="B9" s="11"/>
      <c r="C9" s="11"/>
      <c r="D9" s="11"/>
      <c r="E9" s="11"/>
      <c r="F9" s="12"/>
      <c r="G9" s="12"/>
      <c r="H9" s="12"/>
      <c r="K9" s="14"/>
      <c r="L9" s="15"/>
      <c r="M9" s="16"/>
    </row>
    <row r="10" spans="1:13" ht="12" customHeight="1">
      <c r="A10" s="11"/>
      <c r="B10" s="17"/>
      <c r="C10" s="17"/>
      <c r="D10" s="18"/>
      <c r="E10" s="18"/>
      <c r="F10" s="18"/>
      <c r="G10" s="18"/>
      <c r="H10" s="18"/>
      <c r="I10" s="18"/>
      <c r="J10" s="18"/>
      <c r="K10" s="19"/>
      <c r="L10" s="20"/>
      <c r="M10" s="20"/>
    </row>
    <row r="11" spans="1:13" ht="12.75" customHeight="1" thickBot="1">
      <c r="A11" s="23"/>
      <c r="B11" s="24"/>
      <c r="C11" s="24"/>
      <c r="D11" s="22"/>
      <c r="E11" s="24"/>
      <c r="F11" s="25"/>
      <c r="G11" s="25"/>
      <c r="H11" s="25"/>
      <c r="K11" s="32"/>
      <c r="L11" s="33"/>
      <c r="M11" s="34"/>
    </row>
    <row r="12" spans="2:13" ht="17.25" customHeight="1" thickBot="1">
      <c r="B12" s="67" t="s">
        <v>26</v>
      </c>
      <c r="C12" s="68"/>
      <c r="D12" s="68"/>
      <c r="E12" s="68"/>
      <c r="F12" s="68"/>
      <c r="G12" s="68"/>
      <c r="H12" s="68"/>
      <c r="I12" s="68"/>
      <c r="J12" s="69"/>
      <c r="K12" s="35">
        <f>SUM(_xlfn.IFERROR(K8,0),_xlfn.IFERROR(#REF!,0),_xlfn.IFERROR(#REF!,0),_xlfn.IFERROR(#REF!,0))</f>
        <v>0</v>
      </c>
      <c r="L12" s="35">
        <f>SUM(_xlfn.IFERROR(L8,0),_xlfn.IFERROR(#REF!,0),_xlfn.IFERROR(#REF!,0),_xlfn.IFERROR(#REF!,0))</f>
        <v>0</v>
      </c>
      <c r="M12" s="35">
        <f>SUM(_xlfn.IFERROR(M8,0),_xlfn.IFERROR(#REF!,0),_xlfn.IFERROR(#REF!,0),_xlfn.IFERROR(#REF!,0))</f>
        <v>0</v>
      </c>
    </row>
    <row r="13" spans="2:6" ht="15.75" thickBot="1">
      <c r="B13" s="207"/>
      <c r="C13" s="207"/>
      <c r="D13" s="207"/>
      <c r="E13" s="26"/>
      <c r="F13" s="26"/>
    </row>
    <row r="14" spans="1:13" ht="36.75" customHeight="1" thickBot="1">
      <c r="A14" s="150" t="s">
        <v>6</v>
      </c>
      <c r="B14" s="129" t="s">
        <v>7</v>
      </c>
      <c r="C14" s="130"/>
      <c r="D14" s="131"/>
      <c r="E14" s="38" t="s">
        <v>18</v>
      </c>
      <c r="F14" s="39" t="s">
        <v>2</v>
      </c>
      <c r="G14" s="208" t="s">
        <v>14</v>
      </c>
      <c r="H14" s="208"/>
      <c r="I14" s="40" t="s">
        <v>19</v>
      </c>
      <c r="K14" s="37"/>
      <c r="L14" s="37"/>
      <c r="M14" s="37"/>
    </row>
    <row r="15" spans="1:13" ht="24.95" customHeight="1" thickBot="1">
      <c r="A15" s="151"/>
      <c r="B15" s="184" t="s">
        <v>39</v>
      </c>
      <c r="C15" s="185"/>
      <c r="D15" s="186"/>
      <c r="E15" s="41"/>
      <c r="F15" s="47"/>
      <c r="G15" s="141">
        <f>I15-E15</f>
        <v>0</v>
      </c>
      <c r="H15" s="141"/>
      <c r="I15" s="42">
        <f>E15*(F15/100+1)</f>
        <v>0</v>
      </c>
      <c r="K15" s="37"/>
      <c r="L15" s="37"/>
      <c r="M15" s="37"/>
    </row>
    <row r="16" spans="1:13" ht="24.95" customHeight="1">
      <c r="A16" s="151"/>
      <c r="B16" s="203" t="s">
        <v>21</v>
      </c>
      <c r="C16" s="146" t="s">
        <v>20</v>
      </c>
      <c r="D16" s="202"/>
      <c r="E16" s="43"/>
      <c r="F16" s="48"/>
      <c r="G16" s="142">
        <f>I16-E16</f>
        <v>0</v>
      </c>
      <c r="H16" s="142"/>
      <c r="I16" s="44">
        <f>E16*(F16/100+1)</f>
        <v>0</v>
      </c>
      <c r="K16" s="37"/>
      <c r="L16" s="37"/>
      <c r="M16" s="37"/>
    </row>
    <row r="17" spans="1:13" ht="24.95" customHeight="1" thickBot="1">
      <c r="A17" s="151"/>
      <c r="B17" s="204"/>
      <c r="C17" s="205" t="s">
        <v>17</v>
      </c>
      <c r="D17" s="206"/>
      <c r="E17" s="43"/>
      <c r="F17" s="48"/>
      <c r="G17" s="142">
        <f aca="true" t="shared" si="2" ref="G17:G20">I17-E17</f>
        <v>0</v>
      </c>
      <c r="H17" s="142"/>
      <c r="I17" s="44">
        <f aca="true" t="shared" si="3" ref="I17:I20">E17*(F17/100+1)</f>
        <v>0</v>
      </c>
      <c r="K17" s="37"/>
      <c r="L17" s="37"/>
      <c r="M17" s="37"/>
    </row>
    <row r="18" spans="1:13" ht="24.95" customHeight="1" thickBot="1">
      <c r="A18" s="151"/>
      <c r="B18" s="143" t="s">
        <v>22</v>
      </c>
      <c r="C18" s="146" t="s">
        <v>40</v>
      </c>
      <c r="D18" s="147"/>
      <c r="E18" s="36"/>
      <c r="F18" s="48"/>
      <c r="G18" s="142">
        <f>I18-E18</f>
        <v>0</v>
      </c>
      <c r="H18" s="142"/>
      <c r="I18" s="44">
        <f>E18*(F18/100+1)</f>
        <v>0</v>
      </c>
      <c r="K18" s="132" t="s">
        <v>25</v>
      </c>
      <c r="L18" s="133"/>
      <c r="M18" s="134"/>
    </row>
    <row r="19" spans="1:13" ht="24.95" customHeight="1">
      <c r="A19" s="151"/>
      <c r="B19" s="144"/>
      <c r="C19" s="153" t="s">
        <v>20</v>
      </c>
      <c r="D19" s="154"/>
      <c r="E19" s="36"/>
      <c r="F19" s="48"/>
      <c r="G19" s="142">
        <f>I19-E19</f>
        <v>0</v>
      </c>
      <c r="H19" s="142"/>
      <c r="I19" s="44">
        <f>E19*(F19/100+1)</f>
        <v>0</v>
      </c>
      <c r="K19" s="135" t="s">
        <v>37</v>
      </c>
      <c r="L19" s="136"/>
      <c r="M19" s="137"/>
    </row>
    <row r="20" spans="1:13" ht="24.95" customHeight="1" thickBot="1">
      <c r="A20" s="151"/>
      <c r="B20" s="145"/>
      <c r="C20" s="148" t="s">
        <v>17</v>
      </c>
      <c r="D20" s="149"/>
      <c r="E20" s="36"/>
      <c r="F20" s="48"/>
      <c r="G20" s="142">
        <f t="shared" si="2"/>
        <v>0</v>
      </c>
      <c r="H20" s="142"/>
      <c r="I20" s="44">
        <f t="shared" si="3"/>
        <v>0</v>
      </c>
      <c r="K20" s="138"/>
      <c r="L20" s="139"/>
      <c r="M20" s="140"/>
    </row>
    <row r="21" spans="1:13" ht="24.95" customHeight="1" thickBot="1">
      <c r="A21" s="151"/>
      <c r="B21" s="70" t="s">
        <v>8</v>
      </c>
      <c r="C21" s="71"/>
      <c r="D21" s="72"/>
      <c r="E21" s="193"/>
      <c r="F21" s="194"/>
      <c r="G21" s="194"/>
      <c r="H21" s="194"/>
      <c r="I21" s="195"/>
      <c r="K21" s="37"/>
      <c r="L21" s="37"/>
      <c r="M21" s="37"/>
    </row>
    <row r="22" spans="1:13" ht="15.75" customHeight="1" thickBot="1">
      <c r="A22" s="152"/>
      <c r="B22" s="73" t="s">
        <v>9</v>
      </c>
      <c r="C22" s="74"/>
      <c r="D22" s="75"/>
      <c r="E22" s="190"/>
      <c r="F22" s="191"/>
      <c r="G22" s="191"/>
      <c r="H22" s="191"/>
      <c r="I22" s="192"/>
      <c r="K22" s="37"/>
      <c r="L22" s="37"/>
      <c r="M22" s="37"/>
    </row>
    <row r="23" spans="1:8" ht="12" customHeight="1" thickBot="1">
      <c r="A23" s="10"/>
      <c r="B23" s="27"/>
      <c r="C23" s="27"/>
      <c r="D23" s="27"/>
      <c r="E23" s="12"/>
      <c r="F23" s="12"/>
      <c r="G23" s="12"/>
      <c r="H23" s="28"/>
    </row>
    <row r="24" spans="1:13" ht="15" customHeight="1">
      <c r="A24" s="187" t="s">
        <v>30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9"/>
    </row>
    <row r="25" spans="1:13" ht="15" customHeight="1">
      <c r="A25" s="158" t="s">
        <v>31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60"/>
    </row>
    <row r="26" spans="1:13" ht="15" customHeigh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1:13" ht="15" customHeight="1" thickBot="1">
      <c r="A27" s="161" t="s">
        <v>15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3"/>
    </row>
    <row r="28" ht="12" customHeight="1" thickBot="1"/>
    <row r="29" spans="1:10" ht="15" customHeight="1">
      <c r="A29" s="181" t="s">
        <v>32</v>
      </c>
      <c r="B29" s="182"/>
      <c r="C29" s="182"/>
      <c r="D29" s="182"/>
      <c r="E29" s="182"/>
      <c r="F29" s="182"/>
      <c r="G29" s="182"/>
      <c r="H29" s="182"/>
      <c r="I29" s="182"/>
      <c r="J29" s="183"/>
    </row>
    <row r="30" ht="12" customHeight="1" thickBot="1"/>
    <row r="31" spans="1:13" ht="15.75" thickBot="1">
      <c r="A31" s="123" t="s">
        <v>10</v>
      </c>
      <c r="B31" s="124"/>
      <c r="C31" s="124"/>
      <c r="D31" s="214"/>
      <c r="E31" s="215"/>
      <c r="F31" s="215"/>
      <c r="G31" s="216"/>
      <c r="I31" s="127" t="s">
        <v>11</v>
      </c>
      <c r="J31" s="128"/>
      <c r="K31" s="100"/>
      <c r="L31" s="100"/>
      <c r="M31" s="101"/>
    </row>
    <row r="32" spans="1:13" ht="15.75" thickBot="1">
      <c r="A32" s="125"/>
      <c r="B32" s="126"/>
      <c r="C32" s="126"/>
      <c r="D32" s="217"/>
      <c r="E32" s="218"/>
      <c r="F32" s="218"/>
      <c r="G32" s="219"/>
      <c r="I32" s="102" t="s">
        <v>16</v>
      </c>
      <c r="J32" s="103"/>
      <c r="K32" s="100"/>
      <c r="L32" s="100"/>
      <c r="M32" s="101"/>
    </row>
    <row r="33" spans="1:13" ht="15" customHeight="1">
      <c r="A33" s="81" t="s">
        <v>12</v>
      </c>
      <c r="B33" s="82"/>
      <c r="C33" s="83"/>
      <c r="D33" s="90"/>
      <c r="E33" s="91"/>
      <c r="F33" s="91"/>
      <c r="G33" s="92"/>
      <c r="I33" s="88" t="s">
        <v>12</v>
      </c>
      <c r="J33" s="89"/>
      <c r="K33" s="164"/>
      <c r="L33" s="165"/>
      <c r="M33" s="166"/>
    </row>
    <row r="34" spans="1:13" ht="15">
      <c r="A34" s="93"/>
      <c r="B34" s="94"/>
      <c r="C34" s="95"/>
      <c r="D34" s="58"/>
      <c r="E34" s="59"/>
      <c r="F34" s="59"/>
      <c r="G34" s="60"/>
      <c r="I34" s="84"/>
      <c r="J34" s="85"/>
      <c r="K34" s="104"/>
      <c r="L34" s="105"/>
      <c r="M34" s="106"/>
    </row>
    <row r="35" spans="1:13" ht="15">
      <c r="A35" s="93"/>
      <c r="B35" s="94"/>
      <c r="C35" s="95"/>
      <c r="D35" s="58"/>
      <c r="E35" s="59"/>
      <c r="F35" s="59"/>
      <c r="G35" s="60"/>
      <c r="I35" s="86"/>
      <c r="J35" s="87"/>
      <c r="K35" s="104"/>
      <c r="L35" s="105"/>
      <c r="M35" s="106"/>
    </row>
    <row r="36" spans="1:13" ht="15" customHeight="1">
      <c r="A36" s="76" t="s">
        <v>27</v>
      </c>
      <c r="B36" s="96"/>
      <c r="C36" s="77"/>
      <c r="D36" s="64"/>
      <c r="E36" s="65"/>
      <c r="F36" s="65"/>
      <c r="G36" s="66"/>
      <c r="I36" s="76" t="s">
        <v>27</v>
      </c>
      <c r="J36" s="77"/>
      <c r="K36" s="78"/>
      <c r="L36" s="79"/>
      <c r="M36" s="80"/>
    </row>
    <row r="37" spans="1:13" ht="15" customHeight="1">
      <c r="A37" s="52" t="s">
        <v>28</v>
      </c>
      <c r="B37" s="53"/>
      <c r="C37" s="54"/>
      <c r="D37" s="220"/>
      <c r="E37" s="221"/>
      <c r="F37" s="221"/>
      <c r="G37" s="222"/>
      <c r="I37" s="76" t="s">
        <v>28</v>
      </c>
      <c r="J37" s="77"/>
      <c r="K37" s="104"/>
      <c r="L37" s="105"/>
      <c r="M37" s="106"/>
    </row>
    <row r="38" spans="1:13" ht="15" customHeight="1" thickBot="1">
      <c r="A38" s="55" t="s">
        <v>29</v>
      </c>
      <c r="B38" s="56"/>
      <c r="C38" s="57"/>
      <c r="D38" s="61"/>
      <c r="E38" s="62"/>
      <c r="F38" s="62"/>
      <c r="G38" s="63"/>
      <c r="I38" s="76" t="s">
        <v>29</v>
      </c>
      <c r="J38" s="77"/>
      <c r="K38" s="104"/>
      <c r="L38" s="105"/>
      <c r="M38" s="106"/>
    </row>
    <row r="39" spans="1:13" ht="33" customHeight="1" thickBot="1">
      <c r="A39" s="28"/>
      <c r="B39" s="28"/>
      <c r="C39" s="28"/>
      <c r="D39" s="45"/>
      <c r="E39" s="45"/>
      <c r="F39" s="45"/>
      <c r="G39" s="45"/>
      <c r="I39" s="212" t="s">
        <v>13</v>
      </c>
      <c r="J39" s="213"/>
      <c r="K39" s="209"/>
      <c r="L39" s="210"/>
      <c r="M39" s="211"/>
    </row>
    <row r="40" ht="12" customHeight="1"/>
  </sheetData>
  <sheetProtection password="D305" sheet="1" objects="1" scenarios="1"/>
  <mergeCells count="78">
    <mergeCell ref="K37:M37"/>
    <mergeCell ref="K38:M38"/>
    <mergeCell ref="K39:M39"/>
    <mergeCell ref="I39:J39"/>
    <mergeCell ref="G18:H18"/>
    <mergeCell ref="D31:G32"/>
    <mergeCell ref="I37:J37"/>
    <mergeCell ref="I38:J38"/>
    <mergeCell ref="D37:G37"/>
    <mergeCell ref="B16:B17"/>
    <mergeCell ref="C17:D17"/>
    <mergeCell ref="G16:H16"/>
    <mergeCell ref="B13:D13"/>
    <mergeCell ref="G14:H14"/>
    <mergeCell ref="M4:M5"/>
    <mergeCell ref="H4:H5"/>
    <mergeCell ref="I4:I5"/>
    <mergeCell ref="K4:K5"/>
    <mergeCell ref="L4:L5"/>
    <mergeCell ref="B1:K1"/>
    <mergeCell ref="A25:M25"/>
    <mergeCell ref="A27:M27"/>
    <mergeCell ref="K33:M33"/>
    <mergeCell ref="H6:H7"/>
    <mergeCell ref="I6:I7"/>
    <mergeCell ref="J6:J7"/>
    <mergeCell ref="K6:K7"/>
    <mergeCell ref="L6:L7"/>
    <mergeCell ref="M6:M7"/>
    <mergeCell ref="A4:A7"/>
    <mergeCell ref="A29:J29"/>
    <mergeCell ref="B15:D15"/>
    <mergeCell ref="A24:M24"/>
    <mergeCell ref="E22:I22"/>
    <mergeCell ref="E21:I21"/>
    <mergeCell ref="A31:C32"/>
    <mergeCell ref="K31:M31"/>
    <mergeCell ref="I31:J31"/>
    <mergeCell ref="B14:D14"/>
    <mergeCell ref="K18:M18"/>
    <mergeCell ref="K19:M20"/>
    <mergeCell ref="G15:H15"/>
    <mergeCell ref="G20:H20"/>
    <mergeCell ref="B18:B20"/>
    <mergeCell ref="C18:D18"/>
    <mergeCell ref="C20:D20"/>
    <mergeCell ref="G17:H17"/>
    <mergeCell ref="A14:A22"/>
    <mergeCell ref="C19:D19"/>
    <mergeCell ref="G19:H19"/>
    <mergeCell ref="C16:D16"/>
    <mergeCell ref="B3:G3"/>
    <mergeCell ref="B4:G5"/>
    <mergeCell ref="B6:G7"/>
    <mergeCell ref="D8:J8"/>
    <mergeCell ref="J4:J5"/>
    <mergeCell ref="B12:J12"/>
    <mergeCell ref="B21:D21"/>
    <mergeCell ref="B22:D22"/>
    <mergeCell ref="I36:J36"/>
    <mergeCell ref="K36:M36"/>
    <mergeCell ref="A33:C33"/>
    <mergeCell ref="I34:J35"/>
    <mergeCell ref="I33:J33"/>
    <mergeCell ref="D33:G33"/>
    <mergeCell ref="A34:C35"/>
    <mergeCell ref="A36:C36"/>
    <mergeCell ref="A26:M26"/>
    <mergeCell ref="K32:M32"/>
    <mergeCell ref="I32:J32"/>
    <mergeCell ref="K34:M34"/>
    <mergeCell ref="K35:M35"/>
    <mergeCell ref="A37:C37"/>
    <mergeCell ref="A38:C38"/>
    <mergeCell ref="D35:G35"/>
    <mergeCell ref="D38:G38"/>
    <mergeCell ref="D34:G34"/>
    <mergeCell ref="D36:G36"/>
  </mergeCells>
  <conditionalFormatting sqref="M4:M7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F15:F20 J4:J7">
      <formula1>'Pomocná data'!$B$2:$B$4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72" r:id="rId1"/>
  <headerFooter>
    <oddFooter>&amp;L&amp;F&amp;RStránka &amp;P z &amp;N</oddFooter>
  </headerFooter>
  <rowBreaks count="2" manualBreakCount="2">
    <brk id="9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49" t="s">
        <v>33</v>
      </c>
      <c r="B1" s="50"/>
    </row>
    <row r="2" spans="1:2" ht="15">
      <c r="A2" s="50" t="s">
        <v>34</v>
      </c>
      <c r="B2" s="51">
        <v>21</v>
      </c>
    </row>
    <row r="3" spans="1:2" ht="15">
      <c r="A3" s="50" t="s">
        <v>35</v>
      </c>
      <c r="B3" s="51">
        <v>15</v>
      </c>
    </row>
    <row r="4" spans="1:2" ht="15">
      <c r="A4" s="50" t="s">
        <v>36</v>
      </c>
      <c r="B4" s="51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Poulíková Martina</cp:lastModifiedBy>
  <cp:lastPrinted>2022-01-04T13:05:59Z</cp:lastPrinted>
  <dcterms:created xsi:type="dcterms:W3CDTF">2019-09-24T11:59:36Z</dcterms:created>
  <dcterms:modified xsi:type="dcterms:W3CDTF">2022-01-05T07:41:35Z</dcterms:modified>
  <cp:category/>
  <cp:version/>
  <cp:contentType/>
  <cp:contentStatus/>
</cp:coreProperties>
</file>