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94_ÚNA - Dekontaminační kontejnery z plánu DDHM\2. Technická specifikace, dotazy uchazečů a odpovědi\"/>
    </mc:Choice>
  </mc:AlternateContent>
  <bookViews>
    <workbookView xWindow="0" yWindow="0" windowWidth="17550" windowHeight="1249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8" i="1" l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27" i="1" l="1"/>
  <c r="M28" i="1"/>
  <c r="M26" i="1"/>
  <c r="M23" i="1"/>
  <c r="M24" i="1"/>
  <c r="M22" i="1"/>
  <c r="M4" i="1"/>
  <c r="I39" i="1" l="1"/>
  <c r="G39" i="1" s="1"/>
  <c r="I36" i="1" l="1"/>
  <c r="G36" i="1" s="1"/>
  <c r="I38" i="1"/>
  <c r="G38" i="1" s="1"/>
  <c r="I35" i="1"/>
  <c r="G35" i="1" s="1"/>
  <c r="L24" i="1"/>
  <c r="K24" i="1"/>
  <c r="I37" i="1" l="1"/>
  <c r="G37" i="1" s="1"/>
  <c r="I40" i="1"/>
  <c r="G40" i="1" s="1"/>
  <c r="K26" i="1"/>
  <c r="L27" i="1"/>
  <c r="L28" i="1"/>
  <c r="K27" i="1"/>
  <c r="K28" i="1"/>
  <c r="L26" i="1"/>
  <c r="L22" i="1"/>
  <c r="K22" i="1"/>
  <c r="L23" i="1" l="1"/>
  <c r="K23" i="1"/>
  <c r="L4" i="1"/>
  <c r="K4" i="1"/>
  <c r="L19" i="1" l="1"/>
  <c r="K19" i="1"/>
  <c r="L29" i="1"/>
  <c r="L32" i="1" l="1"/>
  <c r="M29" i="1"/>
  <c r="M19" i="1"/>
  <c r="K29" i="1"/>
  <c r="M32" i="1" l="1"/>
  <c r="K32" i="1" l="1"/>
</calcChain>
</file>

<file path=xl/sharedStrings.xml><?xml version="1.0" encoding="utf-8"?>
<sst xmlns="http://schemas.openxmlformats.org/spreadsheetml/2006/main" count="80" uniqueCount="68">
  <si>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</si>
  <si>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</si>
  <si>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</si>
  <si>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</si>
  <si>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</si>
  <si>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</si>
  <si>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</si>
  <si>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</si>
  <si>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</si>
  <si>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</si>
  <si>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</si>
  <si>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</si>
  <si>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</si>
  <si>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</si>
  <si>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</si>
  <si>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</si>
  <si>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</si>
  <si>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</si>
  <si>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</si>
  <si>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</si>
  <si>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</si>
  <si>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</si>
  <si>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</si>
  <si>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</si>
  <si>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</si>
  <si>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</si>
  <si>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</si>
  <si>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</si>
  <si>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</si>
  <si>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</si>
  <si>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</si>
  <si>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</si>
  <si>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</si>
  <si>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</si>
  <si>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</si>
  <si>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</si>
  <si>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</si>
  <si>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</si>
  <si>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</si>
  <si>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</si>
  <si>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</si>
  <si>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</si>
  <si>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</si>
  <si>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</si>
  <si>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</si>
  <si>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3)</t>
    </r>
    <r>
      <rPr>
        <sz val="11"/>
        <color theme="1"/>
        <rFont val="Arial"/>
        <family val="2"/>
        <charset val="238"/>
      </rPr>
      <t>Jednotkovou cenu uvádějte do vzorového návrhu rámcové kupní smlouvy - dlouhodobý spotřební materiál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</si>
  <si>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</si>
  <si>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</si>
  <si>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</si>
  <si>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</si>
  <si>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</si>
  <si>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návrhu servisní smlouvy </t>
    </r>
  </si>
  <si>
    <t>VZMR_Sterilizační kontejnery pro COS I</t>
  </si>
  <si>
    <t>Sterilizační kontejner (vana) malý (300x274x120 mm)</t>
  </si>
  <si>
    <t>Sterilizační kontejner (vana) velký (592x274x135 mm)</t>
  </si>
  <si>
    <t>Sterilizační kontejner (vana) velký (592x274x90 mm)</t>
  </si>
  <si>
    <t>Síto do kontejneru velké (485x253x56 mm)</t>
  </si>
  <si>
    <t>Síto do kontejneru malé (243x253x56 mm)</t>
  </si>
  <si>
    <t>Víko velké stříbrné</t>
  </si>
  <si>
    <t>Víko malé červené</t>
  </si>
  <si>
    <t>Víko malé stříbrné</t>
  </si>
  <si>
    <t>Víko malé zlaté</t>
  </si>
  <si>
    <t>Víko malé modré</t>
  </si>
  <si>
    <t>Štítek identifikační černý</t>
  </si>
  <si>
    <t>Štítek identifikační zlatý</t>
  </si>
  <si>
    <t>Štítek identifikační červený</t>
  </si>
  <si>
    <t>Štítek identifikační modrý</t>
  </si>
  <si>
    <t>Štítek na označování sít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</si>
</sst>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4" fontId="1" fillId="4" borderId="33" xfId="0" applyNumberFormat="1" applyFont="1" applyFill="1" applyBorder="1" applyAlignment="1" applyProtection="1">
      <alignment horizontal="right" vertical="center"/>
    </xf>
    <xf numFmtId="1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57" xfId="0" applyNumberFormat="1" applyFont="1" applyFill="1" applyBorder="1" applyAlignment="1" applyProtection="1">
      <alignment horizontal="right" vertical="center"/>
    </xf>
    <xf numFmtId="4" fontId="1" fillId="4" borderId="58" xfId="0" applyNumberFormat="1" applyFont="1" applyFill="1" applyBorder="1" applyAlignment="1" applyProtection="1">
      <alignment horizontal="right" vertical="center"/>
    </xf>
    <xf numFmtId="4" fontId="1" fillId="4" borderId="59" xfId="0" applyNumberFormat="1" applyFont="1" applyFill="1" applyBorder="1" applyAlignment="1" applyProtection="1">
      <alignment horizontal="right" vertical="center"/>
    </xf>
    <xf numFmtId="4" fontId="1" fillId="4" borderId="60" xfId="0" applyNumberFormat="1" applyFont="1" applyFill="1" applyBorder="1" applyAlignment="1" applyProtection="1">
      <alignment horizontal="right" vertical="center"/>
    </xf>
    <xf numFmtId="4" fontId="1" fillId="4" borderId="61" xfId="0" applyNumberFormat="1" applyFont="1" applyFill="1" applyBorder="1" applyAlignment="1" applyProtection="1">
      <alignment horizontal="right" vertical="center"/>
    </xf>
    <xf numFmtId="49" fontId="4" fillId="3" borderId="15" xfId="0" applyNumberFormat="1" applyFont="1" applyFill="1" applyBorder="1" applyAlignment="1" applyProtection="1">
      <alignment horizontal="left" vertical="center" wrapText="1" shrinkToFi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3" borderId="62" xfId="0" applyNumberFormat="1" applyFont="1" applyFill="1" applyBorder="1" applyAlignment="1" applyProtection="1">
      <alignment horizontal="left" vertical="center" wrapText="1"/>
    </xf>
    <xf numFmtId="4" fontId="12" fillId="4" borderId="19" xfId="0" applyNumberFormat="1" applyFont="1" applyFill="1" applyBorder="1" applyAlignment="1" applyProtection="1">
      <alignment horizontal="right" vertical="center"/>
    </xf>
    <xf numFmtId="4" fontId="12" fillId="4" borderId="33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1" xfId="0" applyNumberFormat="1" applyFont="1" applyFill="1" applyBorder="1" applyAlignment="1" applyProtection="1">
      <alignment horizontal="right" vertical="center"/>
    </xf>
    <xf numFmtId="4" fontId="12" fillId="4" borderId="57" xfId="0" applyNumberFormat="1" applyFont="1" applyFill="1" applyBorder="1" applyAlignment="1" applyProtection="1">
      <alignment horizontal="right" vertical="center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top" wrapText="1"/>
    </xf>
    <xf numFmtId="0" fontId="1" fillId="0" borderId="23" xfId="0" applyFont="1" applyBorder="1" applyAlignment="1" applyProtection="1">
      <alignment horizontal="left" vertical="top" wrapText="1"/>
    </xf>
    <xf numFmtId="0" fontId="1" fillId="0" borderId="41" xfId="0" applyFont="1" applyBorder="1" applyAlignment="1" applyProtection="1">
      <alignment horizontal="left" vertical="top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18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3" borderId="18" xfId="0" applyNumberFormat="1" applyFont="1" applyFill="1" applyBorder="1" applyAlignment="1" applyProtection="1">
      <alignment horizontal="left" vertical="center" wrapText="1"/>
    </xf>
    <xf numFmtId="0" fontId="4" fillId="3" borderId="63" xfId="0" applyNumberFormat="1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49" fontId="4" fillId="3" borderId="46" xfId="0" applyNumberFormat="1" applyFont="1" applyFill="1" applyBorder="1" applyAlignment="1" applyProtection="1">
      <alignment horizontal="left" vertical="center" wrapText="1"/>
    </xf>
    <xf numFmtId="49" fontId="4" fillId="3" borderId="47" xfId="0" applyNumberFormat="1" applyFont="1" applyFill="1" applyBorder="1" applyAlignment="1" applyProtection="1">
      <alignment horizontal="left" vertical="center" wrapText="1"/>
    </xf>
    <xf numFmtId="49" fontId="4" fillId="3" borderId="64" xfId="0" applyNumberFormat="1" applyFont="1" applyFill="1" applyBorder="1" applyAlignment="1" applyProtection="1">
      <alignment horizontal="left" vertical="center" wrapText="1"/>
    </xf>
    <xf numFmtId="0" fontId="4" fillId="3" borderId="46" xfId="0" applyNumberFormat="1" applyFont="1" applyFill="1" applyBorder="1" applyAlignment="1" applyProtection="1">
      <alignment horizontal="left" vertical="center" wrapText="1"/>
    </xf>
    <xf numFmtId="1" fontId="5" fillId="7" borderId="46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Normal="100" workbookViewId="0">
      <selection activeCell="O18" sqref="O18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4"/>
      <c r="B1" s="136" t="s">
        <v>52</v>
      </c>
      <c r="C1" s="137"/>
      <c r="D1" s="137"/>
      <c r="E1" s="137"/>
      <c r="F1" s="137"/>
      <c r="G1" s="137"/>
      <c r="H1" s="137"/>
      <c r="I1" s="137"/>
      <c r="J1" s="137"/>
      <c r="K1" s="138"/>
    </row>
    <row r="2" spans="1:13" ht="4.5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48" t="s">
        <v>34</v>
      </c>
      <c r="C3" s="149"/>
      <c r="D3" s="149"/>
      <c r="E3" s="149"/>
      <c r="F3" s="149"/>
      <c r="G3" s="150"/>
      <c r="H3" s="27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142" t="s">
        <v>5</v>
      </c>
      <c r="B4" s="151" t="s">
        <v>53</v>
      </c>
      <c r="C4" s="152"/>
      <c r="D4" s="152"/>
      <c r="E4" s="152"/>
      <c r="F4" s="153"/>
      <c r="G4" s="89"/>
      <c r="H4" s="276">
        <v>15</v>
      </c>
      <c r="I4" s="81"/>
      <c r="J4" s="81"/>
      <c r="K4" s="82">
        <f t="shared" ref="K4" si="0">H4*I4</f>
        <v>0</v>
      </c>
      <c r="L4" s="72">
        <f t="shared" ref="L4" si="1">H4*(I4*J4/100)</f>
        <v>0</v>
      </c>
      <c r="M4" s="83">
        <f>IF(J4&gt;0,H4*I4*(J4/100+1),IF(I4&gt;0,"Zadejte DPH",0))</f>
        <v>0</v>
      </c>
    </row>
    <row r="5" spans="1:13" ht="12.75" customHeight="1" x14ac:dyDescent="0.2">
      <c r="A5" s="143"/>
      <c r="B5" s="154" t="s">
        <v>54</v>
      </c>
      <c r="C5" s="155"/>
      <c r="D5" s="155"/>
      <c r="E5" s="155"/>
      <c r="F5" s="156"/>
      <c r="G5" s="87"/>
      <c r="H5" s="275">
        <v>11</v>
      </c>
      <c r="I5" s="80"/>
      <c r="J5" s="80"/>
      <c r="K5" s="79">
        <f t="shared" ref="K5:K18" si="2">H5*I5</f>
        <v>0</v>
      </c>
      <c r="L5" s="73">
        <f t="shared" ref="L5:L18" si="3">H5*(I5*J5/100)</f>
        <v>0</v>
      </c>
      <c r="M5" s="84">
        <f t="shared" ref="M5:M18" si="4">IF(J5&gt;0,H5*I5*(J5/100+1),IF(I5&gt;0,"Zadejte DPH",0))</f>
        <v>0</v>
      </c>
    </row>
    <row r="6" spans="1:13" ht="12.75" customHeight="1" x14ac:dyDescent="0.2">
      <c r="A6" s="143"/>
      <c r="B6" s="272" t="s">
        <v>55</v>
      </c>
      <c r="C6" s="273"/>
      <c r="D6" s="273"/>
      <c r="E6" s="273"/>
      <c r="F6" s="274"/>
      <c r="G6" s="88"/>
      <c r="H6" s="275">
        <v>2</v>
      </c>
      <c r="I6" s="80"/>
      <c r="J6" s="80"/>
      <c r="K6" s="79">
        <f t="shared" si="2"/>
        <v>0</v>
      </c>
      <c r="L6" s="73">
        <f t="shared" si="3"/>
        <v>0</v>
      </c>
      <c r="M6" s="84">
        <f t="shared" si="4"/>
        <v>0</v>
      </c>
    </row>
    <row r="7" spans="1:13" ht="12.75" customHeight="1" x14ac:dyDescent="0.2">
      <c r="A7" s="143"/>
      <c r="B7" s="272" t="s">
        <v>56</v>
      </c>
      <c r="C7" s="273"/>
      <c r="D7" s="273"/>
      <c r="E7" s="273"/>
      <c r="F7" s="274"/>
      <c r="G7" s="88"/>
      <c r="H7" s="275">
        <v>2</v>
      </c>
      <c r="I7" s="80"/>
      <c r="J7" s="80"/>
      <c r="K7" s="79">
        <f t="shared" si="2"/>
        <v>0</v>
      </c>
      <c r="L7" s="73">
        <f t="shared" si="3"/>
        <v>0</v>
      </c>
      <c r="M7" s="84">
        <f t="shared" si="4"/>
        <v>0</v>
      </c>
    </row>
    <row r="8" spans="1:13" ht="12.75" customHeight="1" x14ac:dyDescent="0.2">
      <c r="A8" s="143"/>
      <c r="B8" s="154" t="s">
        <v>57</v>
      </c>
      <c r="C8" s="155"/>
      <c r="D8" s="155"/>
      <c r="E8" s="155"/>
      <c r="F8" s="156"/>
      <c r="G8" s="87"/>
      <c r="H8" s="275">
        <v>8</v>
      </c>
      <c r="I8" s="80"/>
      <c r="J8" s="80"/>
      <c r="K8" s="79">
        <f t="shared" si="2"/>
        <v>0</v>
      </c>
      <c r="L8" s="73">
        <f t="shared" si="3"/>
        <v>0</v>
      </c>
      <c r="M8" s="84">
        <f t="shared" si="4"/>
        <v>0</v>
      </c>
    </row>
    <row r="9" spans="1:13" ht="12.75" customHeight="1" x14ac:dyDescent="0.2">
      <c r="A9" s="143"/>
      <c r="B9" s="272" t="s">
        <v>58</v>
      </c>
      <c r="C9" s="273"/>
      <c r="D9" s="273"/>
      <c r="E9" s="273"/>
      <c r="F9" s="274"/>
      <c r="G9" s="88"/>
      <c r="H9" s="275">
        <v>2</v>
      </c>
      <c r="I9" s="80"/>
      <c r="J9" s="80"/>
      <c r="K9" s="79">
        <f t="shared" si="2"/>
        <v>0</v>
      </c>
      <c r="L9" s="73">
        <f t="shared" si="3"/>
        <v>0</v>
      </c>
      <c r="M9" s="84">
        <f t="shared" si="4"/>
        <v>0</v>
      </c>
    </row>
    <row r="10" spans="1:13" ht="12.75" customHeight="1" x14ac:dyDescent="0.2">
      <c r="A10" s="143"/>
      <c r="B10" s="272" t="s">
        <v>59</v>
      </c>
      <c r="C10" s="273"/>
      <c r="D10" s="273"/>
      <c r="E10" s="273"/>
      <c r="F10" s="274"/>
      <c r="G10" s="88"/>
      <c r="H10" s="275">
        <v>2</v>
      </c>
      <c r="I10" s="80"/>
      <c r="J10" s="80"/>
      <c r="K10" s="79">
        <f t="shared" si="2"/>
        <v>0</v>
      </c>
      <c r="L10" s="73">
        <f t="shared" si="3"/>
        <v>0</v>
      </c>
      <c r="M10" s="84">
        <f t="shared" si="4"/>
        <v>0</v>
      </c>
    </row>
    <row r="11" spans="1:13" ht="12.75" customHeight="1" x14ac:dyDescent="0.2">
      <c r="A11" s="143"/>
      <c r="B11" s="154" t="s">
        <v>60</v>
      </c>
      <c r="C11" s="155"/>
      <c r="D11" s="155"/>
      <c r="E11" s="155"/>
      <c r="F11" s="156"/>
      <c r="G11" s="87"/>
      <c r="H11" s="275">
        <v>2</v>
      </c>
      <c r="I11" s="80"/>
      <c r="J11" s="80"/>
      <c r="K11" s="79">
        <f t="shared" si="2"/>
        <v>0</v>
      </c>
      <c r="L11" s="73">
        <f t="shared" si="3"/>
        <v>0</v>
      </c>
      <c r="M11" s="84">
        <f t="shared" si="4"/>
        <v>0</v>
      </c>
    </row>
    <row r="12" spans="1:13" ht="12.75" customHeight="1" x14ac:dyDescent="0.2">
      <c r="A12" s="143"/>
      <c r="B12" s="272" t="s">
        <v>61</v>
      </c>
      <c r="C12" s="273"/>
      <c r="D12" s="273"/>
      <c r="E12" s="273"/>
      <c r="F12" s="274"/>
      <c r="G12" s="88"/>
      <c r="H12" s="275">
        <v>2</v>
      </c>
      <c r="I12" s="80"/>
      <c r="J12" s="80"/>
      <c r="K12" s="79">
        <f t="shared" si="2"/>
        <v>0</v>
      </c>
      <c r="L12" s="73">
        <f t="shared" si="3"/>
        <v>0</v>
      </c>
      <c r="M12" s="84">
        <f t="shared" si="4"/>
        <v>0</v>
      </c>
    </row>
    <row r="13" spans="1:13" ht="12.75" customHeight="1" x14ac:dyDescent="0.2">
      <c r="A13" s="143"/>
      <c r="B13" s="272" t="s">
        <v>62</v>
      </c>
      <c r="C13" s="273"/>
      <c r="D13" s="273"/>
      <c r="E13" s="273"/>
      <c r="F13" s="274"/>
      <c r="G13" s="88"/>
      <c r="H13" s="275">
        <v>2</v>
      </c>
      <c r="I13" s="80"/>
      <c r="J13" s="80"/>
      <c r="K13" s="79">
        <f t="shared" si="2"/>
        <v>0</v>
      </c>
      <c r="L13" s="73">
        <f t="shared" si="3"/>
        <v>0</v>
      </c>
      <c r="M13" s="84">
        <f t="shared" si="4"/>
        <v>0</v>
      </c>
    </row>
    <row r="14" spans="1:13" ht="12.75" customHeight="1" x14ac:dyDescent="0.2">
      <c r="A14" s="143"/>
      <c r="B14" s="154" t="s">
        <v>63</v>
      </c>
      <c r="C14" s="155"/>
      <c r="D14" s="155"/>
      <c r="E14" s="155"/>
      <c r="F14" s="156"/>
      <c r="G14" s="87"/>
      <c r="H14" s="275">
        <v>8</v>
      </c>
      <c r="I14" s="80"/>
      <c r="J14" s="80"/>
      <c r="K14" s="79">
        <f t="shared" si="2"/>
        <v>0</v>
      </c>
      <c r="L14" s="73">
        <f t="shared" si="3"/>
        <v>0</v>
      </c>
      <c r="M14" s="84">
        <f t="shared" si="4"/>
        <v>0</v>
      </c>
    </row>
    <row r="15" spans="1:13" ht="12.75" customHeight="1" x14ac:dyDescent="0.2">
      <c r="A15" s="143"/>
      <c r="B15" s="272" t="s">
        <v>64</v>
      </c>
      <c r="C15" s="273"/>
      <c r="D15" s="273"/>
      <c r="E15" s="273"/>
      <c r="F15" s="274"/>
      <c r="G15" s="88"/>
      <c r="H15" s="275">
        <v>4</v>
      </c>
      <c r="I15" s="80"/>
      <c r="J15" s="80"/>
      <c r="K15" s="79">
        <f t="shared" si="2"/>
        <v>0</v>
      </c>
      <c r="L15" s="73">
        <f t="shared" si="3"/>
        <v>0</v>
      </c>
      <c r="M15" s="84">
        <f t="shared" si="4"/>
        <v>0</v>
      </c>
    </row>
    <row r="16" spans="1:13" ht="12.75" customHeight="1" x14ac:dyDescent="0.2">
      <c r="A16" s="143"/>
      <c r="B16" s="272" t="s">
        <v>65</v>
      </c>
      <c r="C16" s="273"/>
      <c r="D16" s="273"/>
      <c r="E16" s="273"/>
      <c r="F16" s="274"/>
      <c r="G16" s="88"/>
      <c r="H16" s="275">
        <v>4</v>
      </c>
      <c r="I16" s="80"/>
      <c r="J16" s="80"/>
      <c r="K16" s="79">
        <f t="shared" si="2"/>
        <v>0</v>
      </c>
      <c r="L16" s="73">
        <f t="shared" si="3"/>
        <v>0</v>
      </c>
      <c r="M16" s="84">
        <f t="shared" si="4"/>
        <v>0</v>
      </c>
    </row>
    <row r="17" spans="1:13" ht="12.75" customHeight="1" x14ac:dyDescent="0.2">
      <c r="A17" s="143"/>
      <c r="B17" s="154" t="s">
        <v>66</v>
      </c>
      <c r="C17" s="155"/>
      <c r="D17" s="155"/>
      <c r="E17" s="155"/>
      <c r="F17" s="156"/>
      <c r="G17" s="87"/>
      <c r="H17" s="275">
        <v>4</v>
      </c>
      <c r="I17" s="80"/>
      <c r="J17" s="80"/>
      <c r="K17" s="79">
        <f t="shared" si="2"/>
        <v>0</v>
      </c>
      <c r="L17" s="73">
        <f t="shared" si="3"/>
        <v>0</v>
      </c>
      <c r="M17" s="84">
        <f t="shared" si="4"/>
        <v>0</v>
      </c>
    </row>
    <row r="18" spans="1:13" ht="12.75" customHeight="1" thickBot="1" x14ac:dyDescent="0.25">
      <c r="A18" s="144"/>
      <c r="B18" s="203" t="s">
        <v>67</v>
      </c>
      <c r="C18" s="204"/>
      <c r="D18" s="278"/>
      <c r="E18" s="278"/>
      <c r="F18" s="279"/>
      <c r="G18" s="280"/>
      <c r="H18" s="281">
        <v>20</v>
      </c>
      <c r="I18" s="282"/>
      <c r="J18" s="282"/>
      <c r="K18" s="85">
        <f t="shared" si="2"/>
        <v>0</v>
      </c>
      <c r="L18" s="74">
        <f t="shared" si="3"/>
        <v>0</v>
      </c>
      <c r="M18" s="86">
        <f t="shared" si="4"/>
        <v>0</v>
      </c>
    </row>
    <row r="19" spans="1:13" ht="15" customHeight="1" thickBot="1" x14ac:dyDescent="0.25">
      <c r="A19" s="10"/>
      <c r="B19" s="11"/>
      <c r="C19" s="11"/>
      <c r="D19" s="283" t="s">
        <v>35</v>
      </c>
      <c r="E19" s="284"/>
      <c r="F19" s="284"/>
      <c r="G19" s="284"/>
      <c r="H19" s="284"/>
      <c r="I19" s="284"/>
      <c r="J19" s="285"/>
      <c r="K19" s="30">
        <f>SUM(K4:K18)</f>
        <v>0</v>
      </c>
      <c r="L19" s="31">
        <f>SUM(L4:L18)</f>
        <v>0</v>
      </c>
      <c r="M19" s="32">
        <f>SUM(M4:M18)</f>
        <v>0</v>
      </c>
    </row>
    <row r="20" spans="1:13" ht="4.5" customHeight="1" thickBot="1" x14ac:dyDescent="0.25">
      <c r="A20" s="10"/>
      <c r="B20" s="11"/>
      <c r="C20" s="11"/>
      <c r="D20" s="11"/>
      <c r="E20" s="11"/>
      <c r="F20" s="12"/>
      <c r="G20" s="12"/>
      <c r="H20" s="12"/>
      <c r="K20" s="14"/>
      <c r="L20" s="15"/>
      <c r="M20" s="16"/>
    </row>
    <row r="21" spans="1:13" ht="51.75" customHeight="1" thickBot="1" x14ac:dyDescent="0.25">
      <c r="A21" s="10"/>
      <c r="B21" s="191" t="s">
        <v>43</v>
      </c>
      <c r="C21" s="192"/>
      <c r="D21" s="192"/>
      <c r="E21" s="192"/>
      <c r="F21" s="192"/>
      <c r="G21" s="193"/>
      <c r="H21" s="8" t="s">
        <v>26</v>
      </c>
      <c r="I21" s="7" t="s">
        <v>6</v>
      </c>
      <c r="J21" s="9" t="s">
        <v>2</v>
      </c>
      <c r="K21" s="8" t="s">
        <v>3</v>
      </c>
      <c r="L21" s="8" t="s">
        <v>18</v>
      </c>
      <c r="M21" s="8" t="s">
        <v>4</v>
      </c>
    </row>
    <row r="22" spans="1:13" ht="14.25" customHeight="1" x14ac:dyDescent="0.2">
      <c r="A22" s="169" t="s">
        <v>7</v>
      </c>
      <c r="B22" s="194"/>
      <c r="C22" s="151" t="s">
        <v>8</v>
      </c>
      <c r="D22" s="152"/>
      <c r="E22" s="152"/>
      <c r="F22" s="152"/>
      <c r="G22" s="153"/>
      <c r="H22" s="42"/>
      <c r="I22" s="43"/>
      <c r="J22" s="65"/>
      <c r="K22" s="72">
        <f>H22*I22</f>
        <v>0</v>
      </c>
      <c r="L22" s="33">
        <f>H22*(I22*J22/100)</f>
        <v>0</v>
      </c>
      <c r="M22" s="34">
        <f>IF(J22&gt;0,H22*I22*(J22/100+1),IF(I22&gt;0,"Zadejte DPH",0))</f>
        <v>0</v>
      </c>
    </row>
    <row r="23" spans="1:13" ht="28.5" customHeight="1" x14ac:dyDescent="0.2">
      <c r="A23" s="170"/>
      <c r="B23" s="195"/>
      <c r="C23" s="154" t="s">
        <v>23</v>
      </c>
      <c r="D23" s="155"/>
      <c r="E23" s="155"/>
      <c r="F23" s="155"/>
      <c r="G23" s="156"/>
      <c r="H23" s="44"/>
      <c r="I23" s="45"/>
      <c r="J23" s="66"/>
      <c r="K23" s="73">
        <f t="shared" ref="K23:K24" si="5">H23*I23</f>
        <v>0</v>
      </c>
      <c r="L23" s="35">
        <f t="shared" ref="L23:L24" si="6">H23*(I23*J23/100)</f>
        <v>0</v>
      </c>
      <c r="M23" s="36">
        <f t="shared" ref="M23:M24" si="7">IF(J23&gt;0,H23*I23*(J23/100+1),IF(I23&gt;0,"Zadejte DPH",0))</f>
        <v>0</v>
      </c>
    </row>
    <row r="24" spans="1:13" ht="14.25" customHeight="1" thickBot="1" x14ac:dyDescent="0.25">
      <c r="A24" s="170"/>
      <c r="B24" s="195"/>
      <c r="C24" s="203" t="s">
        <v>19</v>
      </c>
      <c r="D24" s="204"/>
      <c r="E24" s="204"/>
      <c r="F24" s="204"/>
      <c r="G24" s="205"/>
      <c r="H24" s="46"/>
      <c r="I24" s="45"/>
      <c r="J24" s="66"/>
      <c r="K24" s="74">
        <f t="shared" si="5"/>
        <v>0</v>
      </c>
      <c r="L24" s="53">
        <f t="shared" si="6"/>
        <v>0</v>
      </c>
      <c r="M24" s="54">
        <f t="shared" si="7"/>
        <v>0</v>
      </c>
    </row>
    <row r="25" spans="1:13" ht="14.25" customHeight="1" thickBot="1" x14ac:dyDescent="0.25">
      <c r="A25" s="170"/>
      <c r="B25" s="195"/>
      <c r="C25" s="186" t="s">
        <v>24</v>
      </c>
      <c r="D25" s="187"/>
      <c r="E25" s="187"/>
      <c r="F25" s="187"/>
      <c r="G25" s="187"/>
      <c r="H25" s="188"/>
      <c r="I25" s="188"/>
      <c r="J25" s="188"/>
      <c r="K25" s="189"/>
      <c r="L25" s="189"/>
      <c r="M25" s="190"/>
    </row>
    <row r="26" spans="1:13" ht="14.25" customHeight="1" x14ac:dyDescent="0.2">
      <c r="A26" s="170"/>
      <c r="B26" s="195"/>
      <c r="C26" s="197"/>
      <c r="D26" s="198"/>
      <c r="E26" s="198"/>
      <c r="F26" s="198"/>
      <c r="G26" s="199"/>
      <c r="H26" s="63"/>
      <c r="I26" s="43"/>
      <c r="J26" s="67"/>
      <c r="K26" s="78">
        <f>H26*I26</f>
        <v>0</v>
      </c>
      <c r="L26" s="33">
        <f>H26*(I26*J26/100)</f>
        <v>0</v>
      </c>
      <c r="M26" s="34">
        <f>IF(J26&gt;0,H26*I26*(J26/100+1),IF(I26&gt;0,"Zadejte DPH",0))</f>
        <v>0</v>
      </c>
    </row>
    <row r="27" spans="1:13" ht="14.25" customHeight="1" x14ac:dyDescent="0.2">
      <c r="A27" s="170"/>
      <c r="B27" s="195"/>
      <c r="C27" s="200"/>
      <c r="D27" s="201"/>
      <c r="E27" s="201"/>
      <c r="F27" s="201"/>
      <c r="G27" s="202"/>
      <c r="H27" s="49"/>
      <c r="I27" s="45"/>
      <c r="J27" s="68"/>
      <c r="K27" s="50">
        <f t="shared" ref="K27:K28" si="8">H27*I27</f>
        <v>0</v>
      </c>
      <c r="L27" s="35">
        <f t="shared" ref="L27:L28" si="9">H27*(I27*J27/100)</f>
        <v>0</v>
      </c>
      <c r="M27" s="36">
        <f t="shared" ref="M27:M28" si="10">IF(J27&gt;0,H27*I27*(J27/100+1),IF(I27&gt;0,"Zadejte DPH",0))</f>
        <v>0</v>
      </c>
    </row>
    <row r="28" spans="1:13" ht="14.25" customHeight="1" thickBot="1" x14ac:dyDescent="0.25">
      <c r="A28" s="171"/>
      <c r="B28" s="196"/>
      <c r="C28" s="183"/>
      <c r="D28" s="184"/>
      <c r="E28" s="184"/>
      <c r="F28" s="184"/>
      <c r="G28" s="185"/>
      <c r="H28" s="46"/>
      <c r="I28" s="47"/>
      <c r="J28" s="69"/>
      <c r="K28" s="74">
        <f t="shared" si="8"/>
        <v>0</v>
      </c>
      <c r="L28" s="53">
        <f t="shared" si="9"/>
        <v>0</v>
      </c>
      <c r="M28" s="54">
        <f t="shared" si="10"/>
        <v>0</v>
      </c>
    </row>
    <row r="29" spans="1:13" ht="15" customHeight="1" thickBot="1" x14ac:dyDescent="0.25">
      <c r="A29" s="11"/>
      <c r="B29" s="17"/>
      <c r="C29" s="17"/>
      <c r="D29" s="157" t="s">
        <v>22</v>
      </c>
      <c r="E29" s="158"/>
      <c r="F29" s="158"/>
      <c r="G29" s="158"/>
      <c r="H29" s="158"/>
      <c r="I29" s="158"/>
      <c r="J29" s="159"/>
      <c r="K29" s="37">
        <f>SUM(K22:K28)</f>
        <v>0</v>
      </c>
      <c r="L29" s="52">
        <f>SUM(L22:L28)</f>
        <v>0</v>
      </c>
      <c r="M29" s="30">
        <f>SUM(M22:M28)</f>
        <v>0</v>
      </c>
    </row>
    <row r="30" spans="1:13" ht="5.25" customHeight="1" x14ac:dyDescent="0.2">
      <c r="A30" s="11"/>
      <c r="B30" s="18"/>
      <c r="C30" s="18"/>
      <c r="D30" s="19"/>
      <c r="E30" s="19"/>
      <c r="F30" s="19"/>
      <c r="G30" s="19"/>
      <c r="H30" s="19"/>
      <c r="I30" s="19"/>
      <c r="J30" s="19"/>
      <c r="K30" s="20"/>
      <c r="L30" s="21"/>
      <c r="M30" s="21"/>
    </row>
    <row r="31" spans="1:13" ht="5.25" customHeight="1" thickBot="1" x14ac:dyDescent="0.25">
      <c r="A31" s="24"/>
      <c r="B31" s="25"/>
      <c r="C31" s="25"/>
      <c r="D31" s="23"/>
      <c r="E31" s="25"/>
      <c r="F31" s="26"/>
      <c r="G31" s="26"/>
      <c r="H31" s="26"/>
      <c r="K31" s="38"/>
      <c r="L31" s="39"/>
      <c r="M31" s="40"/>
    </row>
    <row r="32" spans="1:13" ht="17.25" customHeight="1" thickBot="1" x14ac:dyDescent="0.25">
      <c r="B32" s="160" t="s">
        <v>37</v>
      </c>
      <c r="C32" s="161"/>
      <c r="D32" s="161"/>
      <c r="E32" s="161"/>
      <c r="F32" s="161"/>
      <c r="G32" s="161"/>
      <c r="H32" s="161"/>
      <c r="I32" s="161"/>
      <c r="J32" s="162"/>
      <c r="K32" s="41">
        <f>SUM(IFERROR(K19,0),IFERROR(K29,0),IFERROR(#REF!,0),IFERROR(#REF!,0))</f>
        <v>0</v>
      </c>
      <c r="L32" s="41">
        <f>SUM(IFERROR(L19,0),IFERROR(L29,0),IFERROR(#REF!,0),IFERROR(#REF!,0))</f>
        <v>0</v>
      </c>
      <c r="M32" s="41">
        <f>SUM(IFERROR(M19,0),IFERROR(M29,0),IFERROR(#REF!,0),IFERROR(#REF!,0))</f>
        <v>0</v>
      </c>
    </row>
    <row r="33" spans="1:13" ht="15.75" thickBot="1" x14ac:dyDescent="0.3">
      <c r="B33" s="206" t="s">
        <v>9</v>
      </c>
      <c r="C33" s="206"/>
      <c r="D33" s="206"/>
      <c r="E33" s="27"/>
      <c r="F33" s="27"/>
    </row>
    <row r="34" spans="1:13" ht="36.75" customHeight="1" thickBot="1" x14ac:dyDescent="0.25">
      <c r="A34" s="263" t="s">
        <v>10</v>
      </c>
      <c r="B34" s="238" t="s">
        <v>11</v>
      </c>
      <c r="C34" s="239"/>
      <c r="D34" s="240"/>
      <c r="E34" s="55" t="s">
        <v>27</v>
      </c>
      <c r="F34" s="56" t="s">
        <v>2</v>
      </c>
      <c r="G34" s="207" t="s">
        <v>18</v>
      </c>
      <c r="H34" s="208"/>
      <c r="I34" s="57" t="s">
        <v>28</v>
      </c>
      <c r="K34" s="51"/>
      <c r="L34" s="51"/>
      <c r="M34" s="51"/>
    </row>
    <row r="35" spans="1:13" ht="24.95" customHeight="1" thickBot="1" x14ac:dyDescent="0.25">
      <c r="A35" s="264"/>
      <c r="B35" s="163" t="s">
        <v>31</v>
      </c>
      <c r="C35" s="164"/>
      <c r="D35" s="165"/>
      <c r="E35" s="58"/>
      <c r="F35" s="70"/>
      <c r="G35" s="181">
        <f>I35-E35</f>
        <v>0</v>
      </c>
      <c r="H35" s="182"/>
      <c r="I35" s="59">
        <f>E35*(F35/100+1)</f>
        <v>0</v>
      </c>
      <c r="K35" s="51"/>
      <c r="L35" s="51"/>
      <c r="M35" s="51"/>
    </row>
    <row r="36" spans="1:13" ht="24.95" customHeight="1" x14ac:dyDescent="0.2">
      <c r="A36" s="264"/>
      <c r="B36" s="132" t="s">
        <v>30</v>
      </c>
      <c r="C36" s="130" t="s">
        <v>29</v>
      </c>
      <c r="D36" s="131"/>
      <c r="E36" s="60"/>
      <c r="F36" s="71"/>
      <c r="G36" s="90">
        <f>I36-E36</f>
        <v>0</v>
      </c>
      <c r="H36" s="91"/>
      <c r="I36" s="61">
        <f>E36*(F36/100+1)</f>
        <v>0</v>
      </c>
      <c r="K36" s="51"/>
      <c r="L36" s="51"/>
      <c r="M36" s="51"/>
    </row>
    <row r="37" spans="1:13" ht="24.95" customHeight="1" thickBot="1" x14ac:dyDescent="0.25">
      <c r="A37" s="264"/>
      <c r="B37" s="133"/>
      <c r="C37" s="134" t="s">
        <v>25</v>
      </c>
      <c r="D37" s="135"/>
      <c r="E37" s="60"/>
      <c r="F37" s="71"/>
      <c r="G37" s="90">
        <f t="shared" ref="G37:G40" si="11">I37-E37</f>
        <v>0</v>
      </c>
      <c r="H37" s="91"/>
      <c r="I37" s="61">
        <f t="shared" ref="I37:I40" si="12">E37*(F37/100+1)</f>
        <v>0</v>
      </c>
      <c r="K37" s="51"/>
      <c r="L37" s="51"/>
      <c r="M37" s="51"/>
    </row>
    <row r="38" spans="1:13" ht="24.95" customHeight="1" thickBot="1" x14ac:dyDescent="0.25">
      <c r="A38" s="264"/>
      <c r="B38" s="228" t="s">
        <v>32</v>
      </c>
      <c r="C38" s="130" t="s">
        <v>33</v>
      </c>
      <c r="D38" s="231"/>
      <c r="E38" s="48"/>
      <c r="F38" s="71"/>
      <c r="G38" s="90">
        <f>I38-E38</f>
        <v>0</v>
      </c>
      <c r="H38" s="91"/>
      <c r="I38" s="61">
        <f>E38*(F38/100+1)</f>
        <v>0</v>
      </c>
      <c r="K38" s="266" t="s">
        <v>36</v>
      </c>
      <c r="L38" s="267"/>
      <c r="M38" s="268"/>
    </row>
    <row r="39" spans="1:13" ht="24.95" customHeight="1" x14ac:dyDescent="0.2">
      <c r="A39" s="264"/>
      <c r="B39" s="229"/>
      <c r="C39" s="122" t="s">
        <v>29</v>
      </c>
      <c r="D39" s="123"/>
      <c r="E39" s="48"/>
      <c r="F39" s="71"/>
      <c r="G39" s="90">
        <f>I39-E39</f>
        <v>0</v>
      </c>
      <c r="H39" s="91"/>
      <c r="I39" s="61">
        <f>E39*(F39/100+1)</f>
        <v>0</v>
      </c>
      <c r="K39" s="175" t="s">
        <v>50</v>
      </c>
      <c r="L39" s="176"/>
      <c r="M39" s="177"/>
    </row>
    <row r="40" spans="1:13" ht="24.95" customHeight="1" thickBot="1" x14ac:dyDescent="0.25">
      <c r="A40" s="264"/>
      <c r="B40" s="230"/>
      <c r="C40" s="232" t="s">
        <v>25</v>
      </c>
      <c r="D40" s="233"/>
      <c r="E40" s="48"/>
      <c r="F40" s="71"/>
      <c r="G40" s="90">
        <f t="shared" si="11"/>
        <v>0</v>
      </c>
      <c r="H40" s="91"/>
      <c r="I40" s="61">
        <f t="shared" si="12"/>
        <v>0</v>
      </c>
      <c r="K40" s="178"/>
      <c r="L40" s="179"/>
      <c r="M40" s="180"/>
    </row>
    <row r="41" spans="1:13" ht="24.95" customHeight="1" thickBot="1" x14ac:dyDescent="0.25">
      <c r="A41" s="264"/>
      <c r="B41" s="124" t="s">
        <v>12</v>
      </c>
      <c r="C41" s="125"/>
      <c r="D41" s="126"/>
      <c r="E41" s="145"/>
      <c r="F41" s="146"/>
      <c r="G41" s="146"/>
      <c r="H41" s="146"/>
      <c r="I41" s="147"/>
      <c r="K41" s="51"/>
      <c r="L41" s="51"/>
      <c r="M41" s="51"/>
    </row>
    <row r="42" spans="1:13" ht="15.75" customHeight="1" thickBot="1" x14ac:dyDescent="0.25">
      <c r="A42" s="265"/>
      <c r="B42" s="127" t="s">
        <v>13</v>
      </c>
      <c r="C42" s="128"/>
      <c r="D42" s="129"/>
      <c r="E42" s="172"/>
      <c r="F42" s="173"/>
      <c r="G42" s="173"/>
      <c r="H42" s="173"/>
      <c r="I42" s="174"/>
      <c r="K42" s="51"/>
      <c r="L42" s="51"/>
      <c r="M42" s="51"/>
    </row>
    <row r="43" spans="1:13" ht="12" customHeight="1" thickBot="1" x14ac:dyDescent="0.3">
      <c r="A43" s="10"/>
      <c r="B43" s="28"/>
      <c r="C43" s="28"/>
      <c r="D43" s="28"/>
      <c r="E43" s="12"/>
      <c r="F43" s="12"/>
      <c r="G43" s="12"/>
      <c r="H43" s="29"/>
    </row>
    <row r="44" spans="1:13" ht="15" customHeight="1" x14ac:dyDescent="0.2">
      <c r="A44" s="166" t="s">
        <v>41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8"/>
    </row>
    <row r="45" spans="1:13" ht="15" customHeight="1" x14ac:dyDescent="0.2">
      <c r="A45" s="139" t="s">
        <v>42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1"/>
    </row>
    <row r="46" spans="1:13" ht="15" customHeight="1" thickBot="1" x14ac:dyDescent="0.25">
      <c r="A46" s="246" t="s">
        <v>20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8"/>
    </row>
    <row r="47" spans="1:13" ht="12" customHeight="1" thickBot="1" x14ac:dyDescent="0.25"/>
    <row r="48" spans="1:13" ht="15" customHeight="1" x14ac:dyDescent="0.2">
      <c r="A48" s="222" t="s">
        <v>44</v>
      </c>
      <c r="B48" s="223"/>
      <c r="C48" s="223"/>
      <c r="D48" s="223"/>
      <c r="E48" s="223"/>
      <c r="F48" s="223"/>
      <c r="G48" s="223"/>
      <c r="H48" s="223"/>
      <c r="I48" s="223"/>
      <c r="J48" s="224"/>
    </row>
    <row r="49" spans="1:13" ht="15" customHeight="1" x14ac:dyDescent="0.2">
      <c r="A49" s="225" t="s">
        <v>51</v>
      </c>
      <c r="B49" s="226"/>
      <c r="C49" s="226"/>
      <c r="D49" s="226"/>
      <c r="E49" s="226"/>
      <c r="F49" s="226"/>
      <c r="G49" s="226"/>
      <c r="H49" s="226"/>
      <c r="I49" s="226"/>
      <c r="J49" s="227"/>
    </row>
    <row r="50" spans="1:13" ht="15" customHeight="1" thickBot="1" x14ac:dyDescent="0.25">
      <c r="A50" s="260" t="s">
        <v>45</v>
      </c>
      <c r="B50" s="261"/>
      <c r="C50" s="261"/>
      <c r="D50" s="261"/>
      <c r="E50" s="261"/>
      <c r="F50" s="261"/>
      <c r="G50" s="261"/>
      <c r="H50" s="261"/>
      <c r="I50" s="261"/>
      <c r="J50" s="262"/>
    </row>
    <row r="51" spans="1:13" ht="12" customHeight="1" thickBot="1" x14ac:dyDescent="0.25"/>
    <row r="52" spans="1:13" ht="15.75" thickBot="1" x14ac:dyDescent="0.3">
      <c r="A52" s="218" t="s">
        <v>14</v>
      </c>
      <c r="B52" s="219"/>
      <c r="C52" s="219"/>
      <c r="D52" s="212"/>
      <c r="E52" s="213"/>
      <c r="F52" s="213"/>
      <c r="G52" s="214"/>
      <c r="I52" s="236" t="s">
        <v>15</v>
      </c>
      <c r="J52" s="237"/>
      <c r="K52" s="234"/>
      <c r="L52" s="234"/>
      <c r="M52" s="235"/>
    </row>
    <row r="53" spans="1:13" ht="15.75" thickBot="1" x14ac:dyDescent="0.25">
      <c r="A53" s="220"/>
      <c r="B53" s="221"/>
      <c r="C53" s="221"/>
      <c r="D53" s="215"/>
      <c r="E53" s="216"/>
      <c r="F53" s="216"/>
      <c r="G53" s="217"/>
      <c r="I53" s="252" t="s">
        <v>21</v>
      </c>
      <c r="J53" s="253"/>
      <c r="K53" s="234"/>
      <c r="L53" s="234"/>
      <c r="M53" s="235"/>
    </row>
    <row r="54" spans="1:13" ht="15" customHeight="1" x14ac:dyDescent="0.2">
      <c r="A54" s="269" t="s">
        <v>16</v>
      </c>
      <c r="B54" s="270"/>
      <c r="C54" s="271"/>
      <c r="D54" s="116"/>
      <c r="E54" s="117"/>
      <c r="F54" s="117"/>
      <c r="G54" s="118"/>
      <c r="I54" s="114" t="s">
        <v>16</v>
      </c>
      <c r="J54" s="115"/>
      <c r="K54" s="249"/>
      <c r="L54" s="250"/>
      <c r="M54" s="251"/>
    </row>
    <row r="55" spans="1:13" x14ac:dyDescent="0.2">
      <c r="A55" s="92"/>
      <c r="B55" s="93"/>
      <c r="C55" s="94"/>
      <c r="D55" s="104"/>
      <c r="E55" s="105"/>
      <c r="F55" s="105"/>
      <c r="G55" s="106"/>
      <c r="I55" s="110"/>
      <c r="J55" s="111"/>
      <c r="K55" s="209"/>
      <c r="L55" s="210"/>
      <c r="M55" s="211"/>
    </row>
    <row r="56" spans="1:13" x14ac:dyDescent="0.2">
      <c r="A56" s="92"/>
      <c r="B56" s="93"/>
      <c r="C56" s="94"/>
      <c r="D56" s="104"/>
      <c r="E56" s="105"/>
      <c r="F56" s="105"/>
      <c r="G56" s="106"/>
      <c r="I56" s="112"/>
      <c r="J56" s="113"/>
      <c r="K56" s="209"/>
      <c r="L56" s="210"/>
      <c r="M56" s="211"/>
    </row>
    <row r="57" spans="1:13" ht="15" customHeight="1" x14ac:dyDescent="0.2">
      <c r="A57" s="95" t="s">
        <v>38</v>
      </c>
      <c r="B57" s="96"/>
      <c r="C57" s="97"/>
      <c r="D57" s="254"/>
      <c r="E57" s="255"/>
      <c r="F57" s="255"/>
      <c r="G57" s="256"/>
      <c r="I57" s="95" t="s">
        <v>38</v>
      </c>
      <c r="J57" s="97"/>
      <c r="K57" s="257"/>
      <c r="L57" s="258"/>
      <c r="M57" s="259"/>
    </row>
    <row r="58" spans="1:13" ht="15" customHeight="1" x14ac:dyDescent="0.2">
      <c r="A58" s="98" t="s">
        <v>39</v>
      </c>
      <c r="B58" s="99"/>
      <c r="C58" s="100"/>
      <c r="D58" s="119"/>
      <c r="E58" s="120"/>
      <c r="F58" s="120"/>
      <c r="G58" s="121"/>
      <c r="I58" s="95" t="s">
        <v>39</v>
      </c>
      <c r="J58" s="97"/>
      <c r="K58" s="209"/>
      <c r="L58" s="210"/>
      <c r="M58" s="211"/>
    </row>
    <row r="59" spans="1:13" ht="15" customHeight="1" thickBot="1" x14ac:dyDescent="0.25">
      <c r="A59" s="101" t="s">
        <v>40</v>
      </c>
      <c r="B59" s="102"/>
      <c r="C59" s="103"/>
      <c r="D59" s="107"/>
      <c r="E59" s="108"/>
      <c r="F59" s="108"/>
      <c r="G59" s="109"/>
      <c r="I59" s="95" t="s">
        <v>40</v>
      </c>
      <c r="J59" s="97"/>
      <c r="K59" s="209"/>
      <c r="L59" s="210"/>
      <c r="M59" s="211"/>
    </row>
    <row r="60" spans="1:13" ht="33" customHeight="1" thickBot="1" x14ac:dyDescent="0.25">
      <c r="A60" s="29"/>
      <c r="B60" s="29"/>
      <c r="C60" s="29"/>
      <c r="D60" s="62"/>
      <c r="E60" s="62"/>
      <c r="F60" s="62"/>
      <c r="G60" s="62"/>
      <c r="I60" s="244" t="s">
        <v>17</v>
      </c>
      <c r="J60" s="245"/>
      <c r="K60" s="241"/>
      <c r="L60" s="242"/>
      <c r="M60" s="243"/>
    </row>
    <row r="61" spans="1:13" ht="12" customHeight="1" x14ac:dyDescent="0.2"/>
  </sheetData>
  <sheetProtection password="D305" sheet="1" objects="1" scenarios="1"/>
  <mergeCells count="91"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K60:M60"/>
    <mergeCell ref="I60:J60"/>
    <mergeCell ref="G38:H38"/>
    <mergeCell ref="A46:M46"/>
    <mergeCell ref="K54:M54"/>
    <mergeCell ref="K53:M53"/>
    <mergeCell ref="I53:J53"/>
    <mergeCell ref="K55:M55"/>
    <mergeCell ref="K56:M56"/>
    <mergeCell ref="D57:G57"/>
    <mergeCell ref="I57:J57"/>
    <mergeCell ref="K57:M57"/>
    <mergeCell ref="A50:J50"/>
    <mergeCell ref="A34:A42"/>
    <mergeCell ref="K38:M38"/>
    <mergeCell ref="A54:C54"/>
    <mergeCell ref="B33:D33"/>
    <mergeCell ref="G34:H34"/>
    <mergeCell ref="G37:H37"/>
    <mergeCell ref="K58:M58"/>
    <mergeCell ref="K59:M59"/>
    <mergeCell ref="D52:G53"/>
    <mergeCell ref="A52:C53"/>
    <mergeCell ref="A48:J48"/>
    <mergeCell ref="A49:J49"/>
    <mergeCell ref="G40:H40"/>
    <mergeCell ref="B38:B40"/>
    <mergeCell ref="C38:D38"/>
    <mergeCell ref="C40:D40"/>
    <mergeCell ref="K52:M52"/>
    <mergeCell ref="I52:J52"/>
    <mergeCell ref="B34:D34"/>
    <mergeCell ref="C28:G28"/>
    <mergeCell ref="C25:M25"/>
    <mergeCell ref="B21:G21"/>
    <mergeCell ref="B22:B28"/>
    <mergeCell ref="C26:G26"/>
    <mergeCell ref="C27:G27"/>
    <mergeCell ref="C24:G24"/>
    <mergeCell ref="B1:K1"/>
    <mergeCell ref="A45:M45"/>
    <mergeCell ref="A4:A18"/>
    <mergeCell ref="E41:I41"/>
    <mergeCell ref="B3:G3"/>
    <mergeCell ref="D19:J19"/>
    <mergeCell ref="C22:G22"/>
    <mergeCell ref="C23:G23"/>
    <mergeCell ref="D29:J29"/>
    <mergeCell ref="B32:J32"/>
    <mergeCell ref="B35:D35"/>
    <mergeCell ref="A44:M44"/>
    <mergeCell ref="A22:A28"/>
    <mergeCell ref="E42:I42"/>
    <mergeCell ref="K39:M40"/>
    <mergeCell ref="G35:H35"/>
    <mergeCell ref="I54:J54"/>
    <mergeCell ref="D54:G54"/>
    <mergeCell ref="D58:G58"/>
    <mergeCell ref="C39:D39"/>
    <mergeCell ref="B41:D41"/>
    <mergeCell ref="B42:D42"/>
    <mergeCell ref="A59:C59"/>
    <mergeCell ref="D56:G56"/>
    <mergeCell ref="D59:G59"/>
    <mergeCell ref="D55:G55"/>
    <mergeCell ref="I58:J58"/>
    <mergeCell ref="I59:J59"/>
    <mergeCell ref="I55:J56"/>
    <mergeCell ref="G39:H39"/>
    <mergeCell ref="G36:H36"/>
    <mergeCell ref="A55:C56"/>
    <mergeCell ref="A57:C57"/>
    <mergeCell ref="A58:C58"/>
    <mergeCell ref="C36:D36"/>
    <mergeCell ref="B36:B37"/>
    <mergeCell ref="C37:D37"/>
  </mergeCells>
  <conditionalFormatting sqref="M22:M24">
    <cfRule type="containsText" dxfId="1" priority="2" operator="containsText" text="Zadejte DPH">
      <formula>NOT(ISERROR(SEARCH("Zadejte DPH",M22)))</formula>
    </cfRule>
  </conditionalFormatting>
  <conditionalFormatting sqref="M26:M28">
    <cfRule type="containsText" dxfId="0" priority="1" operator="containsText" text="Zadejte DPH">
      <formula>NOT(ISERROR(SEARCH("Zadejte DPH",M26)))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J26:J28 F35:F40 J22:J24 J4:J18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5" t="s">
        <v>46</v>
      </c>
      <c r="B1" s="76"/>
    </row>
    <row r="2" spans="1:2" x14ac:dyDescent="0.25">
      <c r="A2" s="76" t="s">
        <v>47</v>
      </c>
      <c r="B2" s="77">
        <v>21</v>
      </c>
    </row>
    <row r="3" spans="1:2" x14ac:dyDescent="0.25">
      <c r="A3" s="76" t="s">
        <v>48</v>
      </c>
      <c r="B3" s="77">
        <v>15</v>
      </c>
    </row>
    <row r="4" spans="1:2" x14ac:dyDescent="0.25">
      <c r="A4" s="76" t="s">
        <v>49</v>
      </c>
      <c r="B4" s="7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Doubek Jan</cp:lastModifiedBy>
  <cp:lastPrinted>2021-11-10T10:46:30Z</cp:lastPrinted>
  <dcterms:created xsi:type="dcterms:W3CDTF">2019-09-24T11:59:36Z</dcterms:created>
  <dcterms:modified xsi:type="dcterms:W3CDTF">2021-11-10T11:07:36Z</dcterms:modified>
</cp:coreProperties>
</file>