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<sst xmlns="http://schemas.openxmlformats.org/spreadsheetml/2006/main" count="67" uniqueCount="55">
  <si>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</si>
  <si>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</si>
  <si>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</si>
  <si>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</si>
  <si>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</si>
  <si>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</si>
  <si>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</si>
  <si>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</si>
  <si>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</si>
  <si>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</si>
  <si>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</si>
  <si>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</si>
  <si>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</si>
  <si>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</si>
  <si>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</si>
  <si>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</si>
  <si>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</si>
  <si>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</si>
  <si>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</si>
  <si>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</si>
  <si>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</si>
  <si>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</si>
  <si>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</si>
  <si>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</si>
  <si>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</si>
  <si>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</si>
  <si>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</si>
  <si>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</si>
  <si>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</si>
  <si>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</si>
  <si>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</si>
  <si>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</si>
  <si>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</si>
  <si>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</si>
  <si>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</si>
  <si>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</si>
  <si>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</si>
  <si>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</si>
  <si>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</si>
  <si>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</si>
  <si>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</si>
  <si>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</si>
  <si>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</si>
  <si>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</si>
  <si>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</si>
  <si>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</si>
  <si>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</si>
  <si>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</si>
  <si>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</si>
  <si>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</si>
  <si>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 xml:space="preserve">VZMR 160_Stomatologická souprava vč. příslušenství  
</t>
  </si>
  <si>
    <t>Stomatologické křeslo</t>
  </si>
  <si>
    <t>Pojízdná stolička</t>
  </si>
  <si>
    <r>
      <t>Celkem za požadované přístroje</t>
    </r>
    <r>
      <rPr>
        <b/>
        <vertAlign val="superscript"/>
        <sz val="11"/>
        <rFont val="Arial"/>
        <family val="2"/>
      </rPr>
      <t>1)</t>
    </r>
  </si>
  <si>
    <r>
      <t xml:space="preserve">Servisní úkony
</t>
    </r>
    <r>
      <rPr>
        <sz val="9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</si>
</sst>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vertAlign val="superscript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4" fontId="2" fillId="3" borderId="2" xfId="0" applyNumberFormat="1" applyFont="1" applyFill="1" applyBorder="1" applyAlignment="1" applyProtection="1">
      <alignment horizontal="right" vertical="center" wrapText="1"/>
      <protection/>
    </xf>
    <xf numFmtId="4" fontId="2" fillId="3" borderId="3" xfId="0" applyNumberFormat="1" applyFont="1" applyFill="1" applyBorder="1" applyAlignment="1" applyProtection="1">
      <alignment horizontal="right" vertical="center" wrapText="1"/>
      <protection/>
    </xf>
    <xf numFmtId="4" fontId="2" fillId="3" borderId="4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4" fontId="6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2" borderId="11" xfId="0" applyNumberFormat="1" applyFont="1" applyFill="1" applyBorder="1" applyAlignment="1" applyProtection="1">
      <alignment horizontal="right" vertical="center" wrapText="1"/>
      <protection/>
    </xf>
    <xf numFmtId="4" fontId="2" fillId="3" borderId="8" xfId="0" applyNumberFormat="1" applyFont="1" applyFill="1" applyBorder="1" applyAlignment="1" applyProtection="1">
      <alignment horizontal="right" vertical="center" wrapText="1"/>
      <protection/>
    </xf>
    <xf numFmtId="4" fontId="2" fillId="3" borderId="12" xfId="0" applyNumberFormat="1" applyFont="1" applyFill="1" applyBorder="1" applyAlignment="1" applyProtection="1">
      <alignment horizontal="right" vertical="center" wrapText="1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center" vertical="center" wrapText="1"/>
      <protection/>
    </xf>
    <xf numFmtId="0" fontId="8" fillId="6" borderId="15" xfId="0" applyFont="1" applyFill="1" applyBorder="1" applyAlignment="1" applyProtection="1">
      <alignment horizontal="center" vertical="center" wrapText="1"/>
      <protection/>
    </xf>
    <xf numFmtId="4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/>
      <protection/>
    </xf>
    <xf numFmtId="4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1" fontId="6" fillId="5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5" borderId="12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3" borderId="18" xfId="0" applyNumberFormat="1" applyFont="1" applyFill="1" applyBorder="1" applyAlignment="1" applyProtection="1">
      <alignment horizontal="right" vertical="center"/>
      <protection/>
    </xf>
    <xf numFmtId="4" fontId="5" fillId="3" borderId="3" xfId="0" applyNumberFormat="1" applyFont="1" applyFill="1" applyBorder="1" applyAlignment="1" applyProtection="1">
      <alignment horizontal="right" vertical="center" wrapText="1"/>
      <protection/>
    </xf>
    <xf numFmtId="4" fontId="5" fillId="3" borderId="5" xfId="0" applyNumberFormat="1" applyFont="1" applyFill="1" applyBorder="1" applyAlignment="1" applyProtection="1">
      <alignment horizontal="right" vertical="center" wrapText="1"/>
      <protection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" fontId="1" fillId="3" borderId="4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center" vertical="center" wrapText="1"/>
      <protection/>
    </xf>
    <xf numFmtId="49" fontId="3" fillId="5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4" fontId="5" fillId="3" borderId="3" xfId="0" applyNumberFormat="1" applyFont="1" applyFill="1" applyBorder="1" applyAlignment="1" applyProtection="1">
      <alignment horizontal="right" vertical="center" wrapText="1"/>
      <protection/>
    </xf>
    <xf numFmtId="4" fontId="5" fillId="3" borderId="5" xfId="0" applyNumberFormat="1" applyFont="1" applyFill="1" applyBorder="1" applyAlignment="1" applyProtection="1">
      <alignment horizontal="right" vertical="center" wrapText="1"/>
      <protection/>
    </xf>
    <xf numFmtId="4" fontId="5" fillId="3" borderId="2" xfId="0" applyNumberFormat="1" applyFont="1" applyFill="1" applyBorder="1" applyAlignment="1" applyProtection="1">
      <alignment horizontal="right" vertical="center"/>
      <protection/>
    </xf>
    <xf numFmtId="4" fontId="5" fillId="3" borderId="4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4" fontId="4" fillId="2" borderId="11" xfId="0" applyNumberFormat="1" applyFont="1" applyFill="1" applyBorder="1" applyAlignment="1" applyProtection="1">
      <alignment horizontal="center" vertical="center"/>
      <protection/>
    </xf>
    <xf numFmtId="4" fontId="4" fillId="2" borderId="32" xfId="0" applyNumberFormat="1" applyFont="1" applyFill="1" applyBorder="1" applyAlignment="1" applyProtection="1">
      <alignment horizontal="center" vertical="center"/>
      <protection/>
    </xf>
    <xf numFmtId="4" fontId="4" fillId="2" borderId="33" xfId="0" applyNumberFormat="1" applyFont="1" applyFill="1" applyBorder="1" applyAlignment="1" applyProtection="1">
      <alignment horizontal="center" vertical="center"/>
      <protection/>
    </xf>
    <xf numFmtId="4" fontId="5" fillId="3" borderId="19" xfId="0" applyNumberFormat="1" applyFont="1" applyFill="1" applyBorder="1" applyAlignment="1" applyProtection="1">
      <alignment horizontal="right" vertical="center" wrapText="1"/>
      <protection/>
    </xf>
    <xf numFmtId="4" fontId="5" fillId="3" borderId="8" xfId="0" applyNumberFormat="1" applyFont="1" applyFill="1" applyBorder="1" applyAlignment="1" applyProtection="1">
      <alignment horizontal="right" vertical="center"/>
      <protection/>
    </xf>
    <xf numFmtId="4" fontId="5" fillId="3" borderId="34" xfId="0" applyNumberFormat="1" applyFont="1" applyFill="1" applyBorder="1" applyAlignment="1" applyProtection="1">
      <alignment horizontal="right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vertical="center" wrapText="1"/>
      <protection/>
    </xf>
    <xf numFmtId="0" fontId="8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8" fillId="5" borderId="7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0" fontId="2" fillId="5" borderId="39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32" xfId="0" applyFont="1" applyFill="1" applyBorder="1" applyAlignment="1" applyProtection="1">
      <alignment horizontal="left" vertical="center"/>
      <protection locked="0"/>
    </xf>
    <xf numFmtId="0" fontId="2" fillId="5" borderId="33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vertical="center"/>
      <protection locked="0"/>
    </xf>
    <xf numFmtId="0" fontId="2" fillId="5" borderId="40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40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6" borderId="35" xfId="0" applyFont="1" applyFill="1" applyBorder="1" applyAlignment="1" applyProtection="1">
      <alignment horizontal="center" vertical="center" wrapText="1"/>
      <protection/>
    </xf>
    <xf numFmtId="0" fontId="4" fillId="6" borderId="36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49" fontId="3" fillId="5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9" fillId="2" borderId="33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vertical="center" wrapText="1"/>
      <protection/>
    </xf>
    <xf numFmtId="0" fontId="8" fillId="0" borderId="49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wrapText="1"/>
      <protection/>
    </xf>
    <xf numFmtId="0" fontId="12" fillId="0" borderId="51" xfId="0" applyFont="1" applyBorder="1" applyAlignment="1" applyProtection="1">
      <alignment wrapText="1"/>
      <protection/>
    </xf>
    <xf numFmtId="0" fontId="12" fillId="0" borderId="52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5" borderId="45" xfId="0" applyFont="1" applyFill="1" applyBorder="1" applyAlignment="1" applyProtection="1">
      <alignment vertical="center" wrapText="1"/>
      <protection locked="0"/>
    </xf>
    <xf numFmtId="0" fontId="2" fillId="5" borderId="46" xfId="0" applyFont="1" applyFill="1" applyBorder="1" applyAlignment="1" applyProtection="1">
      <alignment vertical="center" wrapText="1"/>
      <protection locked="0"/>
    </xf>
    <xf numFmtId="0" fontId="2" fillId="5" borderId="47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45" xfId="0" applyFont="1" applyFill="1" applyBorder="1" applyAlignment="1" applyProtection="1">
      <alignment horizontal="left" vertical="center" wrapText="1"/>
      <protection locked="0"/>
    </xf>
    <xf numFmtId="0" fontId="2" fillId="5" borderId="46" xfId="0" applyFont="1" applyFill="1" applyBorder="1" applyAlignment="1" applyProtection="1">
      <alignment horizontal="left" vertical="center" wrapText="1"/>
      <protection locked="0"/>
    </xf>
    <xf numFmtId="0" fontId="2" fillId="5" borderId="47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Protection="1">
      <protection/>
    </xf>
    <xf numFmtId="0" fontId="5" fillId="6" borderId="27" xfId="0" applyFont="1" applyFill="1" applyBorder="1" applyAlignment="1" applyProtection="1">
      <alignment horizontal="left" vertical="center" wrapText="1"/>
      <protection locked="0"/>
    </xf>
    <xf numFmtId="0" fontId="5" fillId="6" borderId="28" xfId="0" applyFont="1" applyFill="1" applyBorder="1" applyAlignment="1" applyProtection="1">
      <alignment horizontal="left" vertical="center" wrapText="1"/>
      <protection locked="0"/>
    </xf>
    <xf numFmtId="0" fontId="5" fillId="6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/>
    </xf>
    <xf numFmtId="0" fontId="5" fillId="0" borderId="0" xfId="0" applyFont="1"/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Protection="1">
      <protection/>
    </xf>
    <xf numFmtId="0" fontId="9" fillId="6" borderId="27" xfId="0" applyFont="1" applyFill="1" applyBorder="1" applyAlignment="1" applyProtection="1">
      <alignment horizontal="center" vertical="center"/>
      <protection/>
    </xf>
    <xf numFmtId="0" fontId="9" fillId="6" borderId="28" xfId="0" applyFont="1" applyFill="1" applyBorder="1" applyAlignment="1" applyProtection="1">
      <alignment horizontal="center" vertical="center"/>
      <protection/>
    </xf>
    <xf numFmtId="0" fontId="9" fillId="6" borderId="40" xfId="0" applyFont="1" applyFill="1" applyBorder="1" applyAlignment="1" applyProtection="1">
      <alignment horizontal="center" vertical="center"/>
      <protection/>
    </xf>
    <xf numFmtId="0" fontId="5" fillId="6" borderId="39" xfId="0" applyFont="1" applyFill="1" applyBorder="1" applyAlignment="1" applyProtection="1">
      <alignment horizontal="center" vertical="center" wrapText="1"/>
      <protection/>
    </xf>
    <xf numFmtId="0" fontId="5" fillId="6" borderId="35" xfId="0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 applyProtection="1">
      <alignment horizontal="center" vertical="center" wrapText="1"/>
      <protection/>
    </xf>
    <xf numFmtId="49" fontId="5" fillId="7" borderId="38" xfId="0" applyNumberFormat="1" applyFont="1" applyFill="1" applyBorder="1" applyAlignment="1" applyProtection="1">
      <alignment horizontal="left" vertical="center" wrapText="1"/>
      <protection/>
    </xf>
    <xf numFmtId="49" fontId="5" fillId="7" borderId="29" xfId="0" applyNumberFormat="1" applyFont="1" applyFill="1" applyBorder="1" applyAlignment="1" applyProtection="1">
      <alignment horizontal="left" vertical="center" wrapText="1"/>
      <protection/>
    </xf>
    <xf numFmtId="0" fontId="5" fillId="7" borderId="16" xfId="0" applyFont="1" applyFill="1" applyBorder="1" applyAlignment="1" applyProtection="1">
      <alignment horizontal="center" vertical="center" wrapText="1"/>
      <protection/>
    </xf>
    <xf numFmtId="4" fontId="16" fillId="5" borderId="2" xfId="0" applyNumberFormat="1" applyFont="1" applyFill="1" applyBorder="1" applyAlignment="1" applyProtection="1">
      <alignment horizontal="right" vertical="center"/>
      <protection locked="0"/>
    </xf>
    <xf numFmtId="1" fontId="16" fillId="5" borderId="22" xfId="0" applyNumberFormat="1" applyFont="1" applyFill="1" applyBorder="1" applyAlignment="1" applyProtection="1">
      <alignment horizontal="right" vertical="center"/>
      <protection locked="0"/>
    </xf>
    <xf numFmtId="4" fontId="5" fillId="3" borderId="16" xfId="0" applyNumberFormat="1" applyFont="1" applyFill="1" applyBorder="1" applyAlignment="1" applyProtection="1">
      <alignment horizontal="right" vertical="center"/>
      <protection/>
    </xf>
    <xf numFmtId="49" fontId="5" fillId="7" borderId="42" xfId="0" applyNumberFormat="1" applyFont="1" applyFill="1" applyBorder="1" applyAlignment="1" applyProtection="1">
      <alignment horizontal="left" vertical="center" wrapText="1"/>
      <protection/>
    </xf>
    <xf numFmtId="49" fontId="5" fillId="7" borderId="43" xfId="0" applyNumberFormat="1" applyFont="1" applyFill="1" applyBorder="1" applyAlignment="1" applyProtection="1">
      <alignment horizontal="left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4" fontId="16" fillId="5" borderId="4" xfId="0" applyNumberFormat="1" applyFont="1" applyFill="1" applyBorder="1" applyAlignment="1" applyProtection="1">
      <alignment horizontal="right" vertical="center"/>
      <protection locked="0"/>
    </xf>
    <xf numFmtId="1" fontId="16" fillId="5" borderId="48" xfId="0" applyNumberFormat="1" applyFont="1" applyFill="1" applyBorder="1" applyAlignment="1" applyProtection="1">
      <alignment horizontal="right" vertical="center"/>
      <protection locked="0"/>
    </xf>
    <xf numFmtId="4" fontId="5" fillId="3" borderId="17" xfId="0" applyNumberFormat="1" applyFont="1" applyFill="1" applyBorder="1" applyAlignment="1" applyProtection="1">
      <alignment horizontal="right" vertical="center"/>
      <protection/>
    </xf>
    <xf numFmtId="49" fontId="5" fillId="7" borderId="53" xfId="0" applyNumberFormat="1" applyFont="1" applyFill="1" applyBorder="1" applyAlignment="1" applyProtection="1">
      <alignment horizontal="left" vertical="center"/>
      <protection/>
    </xf>
    <xf numFmtId="49" fontId="5" fillId="7" borderId="57" xfId="0" applyNumberFormat="1" applyFont="1" applyFill="1" applyBorder="1" applyAlignment="1" applyProtection="1">
      <alignment horizontal="left" vertical="center"/>
      <protection/>
    </xf>
    <xf numFmtId="49" fontId="5" fillId="7" borderId="11" xfId="0" applyNumberFormat="1" applyFont="1" applyFill="1" applyBorder="1" applyAlignment="1" applyProtection="1">
      <alignment horizontal="left" vertical="center"/>
      <protection/>
    </xf>
    <xf numFmtId="49" fontId="5" fillId="7" borderId="32" xfId="0" applyNumberFormat="1" applyFont="1" applyFill="1" applyBorder="1" applyAlignment="1" applyProtection="1">
      <alignment horizontal="left" vertical="center"/>
      <protection/>
    </xf>
    <xf numFmtId="0" fontId="5" fillId="7" borderId="7" xfId="0" applyFont="1" applyFill="1" applyBorder="1" applyAlignment="1" applyProtection="1">
      <alignment horizontal="center" vertical="center" wrapText="1"/>
      <protection/>
    </xf>
    <xf numFmtId="4" fontId="16" fillId="5" borderId="8" xfId="0" applyNumberFormat="1" applyFont="1" applyFill="1" applyBorder="1" applyAlignment="1" applyProtection="1">
      <alignment horizontal="right" vertical="center"/>
      <protection locked="0"/>
    </xf>
    <xf numFmtId="1" fontId="16" fillId="5" borderId="58" xfId="0" applyNumberFormat="1" applyFont="1" applyFill="1" applyBorder="1" applyAlignment="1" applyProtection="1">
      <alignment horizontal="right" vertical="center"/>
      <protection locked="0"/>
    </xf>
    <xf numFmtId="4" fontId="5" fillId="3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4" fontId="5" fillId="2" borderId="33" xfId="0" applyNumberFormat="1" applyFont="1" applyFill="1" applyBorder="1" applyAlignment="1" applyProtection="1">
      <alignment horizontal="right" vertical="center"/>
      <protection/>
    </xf>
    <xf numFmtId="4" fontId="5" fillId="2" borderId="3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Protection="1"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40" xfId="0" applyFont="1" applyFill="1" applyBorder="1" applyAlignment="1" applyProtection="1">
      <alignment horizontal="center" vertical="center" wrapText="1"/>
      <protection/>
    </xf>
    <xf numFmtId="49" fontId="5" fillId="7" borderId="16" xfId="0" applyNumberFormat="1" applyFont="1" applyFill="1" applyBorder="1" applyAlignment="1" applyProtection="1">
      <alignment horizontal="left" vertical="center" wrapText="1"/>
      <protection/>
    </xf>
    <xf numFmtId="49" fontId="5" fillId="7" borderId="2" xfId="0" applyNumberFormat="1" applyFont="1" applyFill="1" applyBorder="1" applyAlignment="1" applyProtection="1">
      <alignment horizontal="left" vertical="center" wrapText="1"/>
      <protection/>
    </xf>
    <xf numFmtId="49" fontId="5" fillId="7" borderId="22" xfId="0" applyNumberFormat="1" applyFont="1" applyFill="1" applyBorder="1" applyAlignment="1" applyProtection="1">
      <alignment horizontal="left" vertical="center" wrapText="1"/>
      <protection/>
    </xf>
    <xf numFmtId="0" fontId="16" fillId="5" borderId="16" xfId="0" applyFont="1" applyFill="1" applyBorder="1" applyAlignment="1" applyProtection="1">
      <alignment horizontal="center" vertical="center" wrapText="1"/>
      <protection locked="0"/>
    </xf>
    <xf numFmtId="4" fontId="16" fillId="5" borderId="2" xfId="0" applyNumberFormat="1" applyFont="1" applyFill="1" applyBorder="1" applyAlignment="1" applyProtection="1">
      <alignment horizontal="right" vertical="center" wrapText="1"/>
      <protection locked="0"/>
    </xf>
    <xf numFmtId="1" fontId="16" fillId="5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6" xfId="0" applyNumberFormat="1" applyFont="1" applyFill="1" applyBorder="1" applyAlignment="1" applyProtection="1">
      <alignment horizontal="right" vertical="center"/>
      <protection/>
    </xf>
    <xf numFmtId="4" fontId="5" fillId="3" borderId="2" xfId="0" applyNumberFormat="1" applyFont="1" applyFill="1" applyBorder="1" applyAlignment="1" applyProtection="1">
      <alignment horizontal="right" vertical="center" wrapText="1"/>
      <protection/>
    </xf>
    <xf numFmtId="49" fontId="5" fillId="7" borderId="17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4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48" xfId="0" applyNumberFormat="1" applyFont="1" applyFill="1" applyBorder="1" applyAlignment="1" applyProtection="1">
      <alignment horizontal="left" vertical="center" wrapText="1" shrinkToFit="1"/>
      <protection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4" fontId="16" fillId="5" borderId="4" xfId="0" applyNumberFormat="1" applyFont="1" applyFill="1" applyBorder="1" applyAlignment="1" applyProtection="1">
      <alignment horizontal="right" vertical="center" wrapText="1"/>
      <protection locked="0"/>
    </xf>
    <xf numFmtId="1" fontId="16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7" xfId="0" applyNumberFormat="1" applyFont="1" applyFill="1" applyBorder="1" applyAlignment="1" applyProtection="1">
      <alignment horizontal="right" vertical="center"/>
      <protection/>
    </xf>
    <xf numFmtId="4" fontId="5" fillId="3" borderId="4" xfId="0" applyNumberFormat="1" applyFont="1" applyFill="1" applyBorder="1" applyAlignment="1" applyProtection="1">
      <alignment horizontal="righ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8" xfId="0" applyNumberFormat="1" applyFont="1" applyFill="1" applyBorder="1" applyAlignment="1" applyProtection="1">
      <alignment horizontal="left" vertical="center" wrapText="1"/>
      <protection/>
    </xf>
    <xf numFmtId="49" fontId="5" fillId="7" borderId="58" xfId="0" applyNumberFormat="1" applyFont="1" applyFill="1" applyBorder="1" applyAlignment="1" applyProtection="1">
      <alignment horizontal="left" vertical="center" wrapText="1"/>
      <protection/>
    </xf>
    <xf numFmtId="0" fontId="16" fillId="5" borderId="7" xfId="0" applyFont="1" applyFill="1" applyBorder="1" applyAlignment="1" applyProtection="1">
      <alignment horizontal="center" vertical="center" wrapText="1"/>
      <protection locked="0"/>
    </xf>
    <xf numFmtId="4" fontId="5" fillId="3" borderId="7" xfId="0" applyNumberFormat="1" applyFont="1" applyFill="1" applyBorder="1" applyAlignment="1" applyProtection="1">
      <alignment horizontal="right" vertical="center"/>
      <protection/>
    </xf>
    <xf numFmtId="4" fontId="5" fillId="3" borderId="8" xfId="0" applyNumberFormat="1" applyFont="1" applyFill="1" applyBorder="1" applyAlignment="1" applyProtection="1">
      <alignment horizontal="right" vertical="center" wrapText="1"/>
      <protection/>
    </xf>
    <xf numFmtId="4" fontId="5" fillId="3" borderId="1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 topLeftCell="A1">
      <selection activeCell="I4" sqref="I4:J7"/>
    </sheetView>
  </sheetViews>
  <sheetFormatPr defaultColWidth="9.140625" defaultRowHeight="15"/>
  <cols>
    <col min="1" max="1" width="2.57421875" style="1" customWidth="1"/>
    <col min="2" max="2" width="13.140625" style="8" customWidth="1"/>
    <col min="3" max="3" width="10.140625" style="8" customWidth="1"/>
    <col min="4" max="4" width="16.00390625" style="8" customWidth="1"/>
    <col min="5" max="5" width="9.140625" style="8" customWidth="1"/>
    <col min="6" max="6" width="12.00390625" style="8" customWidth="1"/>
    <col min="7" max="7" width="6.140625" style="1" customWidth="1"/>
    <col min="8" max="8" width="8.57421875" style="1" customWidth="1"/>
    <col min="9" max="9" width="13.57421875" style="6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3" s="235" customFormat="1" ht="14.25" customHeight="1" thickBot="1">
      <c r="A1" s="230"/>
      <c r="B1" s="231" t="s">
        <v>50</v>
      </c>
      <c r="C1" s="232"/>
      <c r="D1" s="232"/>
      <c r="E1" s="232"/>
      <c r="F1" s="232"/>
      <c r="G1" s="232"/>
      <c r="H1" s="232"/>
      <c r="I1" s="232"/>
      <c r="J1" s="232"/>
      <c r="K1" s="233"/>
      <c r="L1" s="234"/>
      <c r="M1" s="234"/>
    </row>
    <row r="2" spans="1:13" s="235" customFormat="1" ht="12" customHeight="1" thickBot="1">
      <c r="A2" s="234"/>
      <c r="B2" s="236"/>
      <c r="C2" s="236"/>
      <c r="D2" s="236"/>
      <c r="E2" s="236"/>
      <c r="F2" s="236"/>
      <c r="G2" s="237"/>
      <c r="H2" s="237"/>
      <c r="I2" s="238"/>
      <c r="J2" s="237"/>
      <c r="K2" s="234"/>
      <c r="L2" s="234"/>
      <c r="M2" s="234"/>
    </row>
    <row r="3" spans="1:13" s="235" customFormat="1" ht="42" customHeight="1" thickBot="1">
      <c r="A3" s="239"/>
      <c r="B3" s="240" t="s">
        <v>32</v>
      </c>
      <c r="C3" s="241"/>
      <c r="D3" s="241"/>
      <c r="E3" s="241"/>
      <c r="F3" s="241"/>
      <c r="G3" s="242"/>
      <c r="H3" s="243" t="s">
        <v>0</v>
      </c>
      <c r="I3" s="244" t="s">
        <v>1</v>
      </c>
      <c r="J3" s="245" t="s">
        <v>2</v>
      </c>
      <c r="K3" s="244" t="s">
        <v>3</v>
      </c>
      <c r="L3" s="244" t="s">
        <v>18</v>
      </c>
      <c r="M3" s="244" t="s">
        <v>4</v>
      </c>
    </row>
    <row r="4" spans="1:13" s="235" customFormat="1" ht="12.75" customHeight="1">
      <c r="A4" s="103" t="s">
        <v>5</v>
      </c>
      <c r="B4" s="246" t="s">
        <v>51</v>
      </c>
      <c r="C4" s="247"/>
      <c r="D4" s="247"/>
      <c r="E4" s="247"/>
      <c r="F4" s="247"/>
      <c r="G4" s="247"/>
      <c r="H4" s="248">
        <v>1</v>
      </c>
      <c r="I4" s="249"/>
      <c r="J4" s="250"/>
      <c r="K4" s="251">
        <f>H4*I4</f>
        <v>0</v>
      </c>
      <c r="L4" s="86">
        <f>H4*(I4*J4/100)</f>
        <v>0</v>
      </c>
      <c r="M4" s="84">
        <f>IF(J4&gt;0,H4*I4*(J4/100+1),IF(I4&gt;0,"Zadejte DPH",0))</f>
        <v>0</v>
      </c>
    </row>
    <row r="5" spans="1:13" s="235" customFormat="1" ht="14.25" customHeight="1">
      <c r="A5" s="104"/>
      <c r="B5" s="252"/>
      <c r="C5" s="253"/>
      <c r="D5" s="253"/>
      <c r="E5" s="253"/>
      <c r="F5" s="253"/>
      <c r="G5" s="253"/>
      <c r="H5" s="254"/>
      <c r="I5" s="255"/>
      <c r="J5" s="256"/>
      <c r="K5" s="257"/>
      <c r="L5" s="87"/>
      <c r="M5" s="85"/>
    </row>
    <row r="6" spans="1:13" s="235" customFormat="1" ht="12.75" customHeight="1">
      <c r="A6" s="104"/>
      <c r="B6" s="258" t="s">
        <v>52</v>
      </c>
      <c r="C6" s="259"/>
      <c r="D6" s="259"/>
      <c r="E6" s="259"/>
      <c r="F6" s="259"/>
      <c r="G6" s="259"/>
      <c r="H6" s="254">
        <v>4</v>
      </c>
      <c r="I6" s="255"/>
      <c r="J6" s="256"/>
      <c r="K6" s="257">
        <f aca="true" t="shared" si="0" ref="K6">H6*I6</f>
        <v>0</v>
      </c>
      <c r="L6" s="87">
        <f aca="true" t="shared" si="1" ref="L6">H6*(I6*J6/100)</f>
        <v>0</v>
      </c>
      <c r="M6" s="100">
        <f>IF(J6&gt;0,H6*I6*(J6/100+1),IF(I6&gt;0,"Zadejte DPH",0))</f>
        <v>0</v>
      </c>
    </row>
    <row r="7" spans="1:13" s="235" customFormat="1" ht="12.75" customHeight="1" thickBot="1">
      <c r="A7" s="105"/>
      <c r="B7" s="260"/>
      <c r="C7" s="261"/>
      <c r="D7" s="261"/>
      <c r="E7" s="261"/>
      <c r="F7" s="261"/>
      <c r="G7" s="261"/>
      <c r="H7" s="262"/>
      <c r="I7" s="263"/>
      <c r="J7" s="264"/>
      <c r="K7" s="265"/>
      <c r="L7" s="101"/>
      <c r="M7" s="102"/>
    </row>
    <row r="8" spans="1:13" s="235" customFormat="1" ht="15" customHeight="1" thickBot="1">
      <c r="A8" s="266"/>
      <c r="B8" s="267"/>
      <c r="C8" s="267"/>
      <c r="D8" s="174" t="s">
        <v>53</v>
      </c>
      <c r="E8" s="175"/>
      <c r="F8" s="175"/>
      <c r="G8" s="175"/>
      <c r="H8" s="175"/>
      <c r="I8" s="175"/>
      <c r="J8" s="176"/>
      <c r="K8" s="268">
        <f>SUM(K4:K7)</f>
        <v>0</v>
      </c>
      <c r="L8" s="269">
        <f>SUM(L4:L7)</f>
        <v>0</v>
      </c>
      <c r="M8" s="270">
        <f>SUM(M4:M7)</f>
        <v>0</v>
      </c>
    </row>
    <row r="9" spans="1:13" s="235" customFormat="1" ht="12" customHeight="1" thickBot="1">
      <c r="A9" s="266"/>
      <c r="B9" s="267"/>
      <c r="C9" s="267"/>
      <c r="D9" s="267"/>
      <c r="E9" s="267"/>
      <c r="F9" s="271"/>
      <c r="G9" s="271"/>
      <c r="H9" s="271"/>
      <c r="I9" s="272"/>
      <c r="J9" s="234"/>
      <c r="K9" s="273"/>
      <c r="L9" s="274"/>
      <c r="M9" s="275"/>
    </row>
    <row r="10" spans="1:13" s="235" customFormat="1" ht="57.75" customHeight="1" thickBot="1">
      <c r="A10" s="266"/>
      <c r="B10" s="276" t="s">
        <v>54</v>
      </c>
      <c r="C10" s="277"/>
      <c r="D10" s="277"/>
      <c r="E10" s="277"/>
      <c r="F10" s="277"/>
      <c r="G10" s="278"/>
      <c r="H10" s="244" t="s">
        <v>26</v>
      </c>
      <c r="I10" s="243" t="s">
        <v>6</v>
      </c>
      <c r="J10" s="245" t="s">
        <v>2</v>
      </c>
      <c r="K10" s="244" t="s">
        <v>3</v>
      </c>
      <c r="L10" s="244" t="s">
        <v>18</v>
      </c>
      <c r="M10" s="244" t="s">
        <v>4</v>
      </c>
    </row>
    <row r="11" spans="1:13" s="235" customFormat="1" ht="14.25" customHeight="1">
      <c r="A11" s="118" t="s">
        <v>7</v>
      </c>
      <c r="B11" s="160"/>
      <c r="C11" s="279" t="s">
        <v>8</v>
      </c>
      <c r="D11" s="280"/>
      <c r="E11" s="280"/>
      <c r="F11" s="280"/>
      <c r="G11" s="281"/>
      <c r="H11" s="282"/>
      <c r="I11" s="283"/>
      <c r="J11" s="284"/>
      <c r="K11" s="285">
        <f>H11*I11</f>
        <v>0</v>
      </c>
      <c r="L11" s="286">
        <f>H11*(I11*J11/100)</f>
        <v>0</v>
      </c>
      <c r="M11" s="57">
        <f>IF(J11&gt;0,H11*I11*(J11/100+1),IF(I11&gt;0,"Zadejte DPH",0))</f>
        <v>0</v>
      </c>
    </row>
    <row r="12" spans="1:13" s="235" customFormat="1" ht="28.5" customHeight="1">
      <c r="A12" s="119"/>
      <c r="B12" s="161"/>
      <c r="C12" s="287" t="s">
        <v>23</v>
      </c>
      <c r="D12" s="288"/>
      <c r="E12" s="288"/>
      <c r="F12" s="288"/>
      <c r="G12" s="289"/>
      <c r="H12" s="290"/>
      <c r="I12" s="291"/>
      <c r="J12" s="292"/>
      <c r="K12" s="293">
        <f aca="true" t="shared" si="2" ref="K12:K13">H12*I12</f>
        <v>0</v>
      </c>
      <c r="L12" s="294">
        <f aca="true" t="shared" si="3" ref="L12:L13">H12*(I12*J12/100)</f>
        <v>0</v>
      </c>
      <c r="M12" s="58">
        <f aca="true" t="shared" si="4" ref="M12:M13">IF(J12&gt;0,H12*I12*(J12/100+1),IF(I12&gt;0,"Zadejte DPH",0))</f>
        <v>0</v>
      </c>
    </row>
    <row r="13" spans="1:13" s="235" customFormat="1" ht="14.25" customHeight="1" thickBot="1">
      <c r="A13" s="119"/>
      <c r="B13" s="161"/>
      <c r="C13" s="295" t="s">
        <v>19</v>
      </c>
      <c r="D13" s="296"/>
      <c r="E13" s="296"/>
      <c r="F13" s="296"/>
      <c r="G13" s="297"/>
      <c r="H13" s="298"/>
      <c r="I13" s="291"/>
      <c r="J13" s="292"/>
      <c r="K13" s="299">
        <f t="shared" si="2"/>
        <v>0</v>
      </c>
      <c r="L13" s="300">
        <f t="shared" si="3"/>
        <v>0</v>
      </c>
      <c r="M13" s="301">
        <f t="shared" si="4"/>
        <v>0</v>
      </c>
    </row>
    <row r="14" spans="1:13" ht="14.25" customHeight="1" thickBot="1">
      <c r="A14" s="119"/>
      <c r="B14" s="161"/>
      <c r="C14" s="79" t="s">
        <v>24</v>
      </c>
      <c r="D14" s="80"/>
      <c r="E14" s="80"/>
      <c r="F14" s="80"/>
      <c r="G14" s="80"/>
      <c r="H14" s="81"/>
      <c r="I14" s="81"/>
      <c r="J14" s="81"/>
      <c r="K14" s="82"/>
      <c r="L14" s="82"/>
      <c r="M14" s="83"/>
    </row>
    <row r="15" spans="1:13" ht="14.25" customHeight="1">
      <c r="A15" s="119"/>
      <c r="B15" s="161"/>
      <c r="C15" s="163"/>
      <c r="D15" s="164"/>
      <c r="E15" s="164"/>
      <c r="F15" s="164"/>
      <c r="G15" s="165"/>
      <c r="H15" s="46"/>
      <c r="I15" s="27"/>
      <c r="J15" s="47"/>
      <c r="K15" s="56">
        <f>H15*I15</f>
        <v>0</v>
      </c>
      <c r="L15" s="18">
        <f>H15*(I15*J15/100)</f>
        <v>0</v>
      </c>
      <c r="M15" s="19">
        <f>IF(J15&gt;0,H15*I15*(J15/100+1),IF(I15&gt;0,"Zadejte DPH",0))</f>
        <v>0</v>
      </c>
    </row>
    <row r="16" spans="1:13" ht="14.25" customHeight="1">
      <c r="A16" s="119"/>
      <c r="B16" s="161"/>
      <c r="C16" s="166"/>
      <c r="D16" s="167"/>
      <c r="E16" s="167"/>
      <c r="F16" s="167"/>
      <c r="G16" s="168"/>
      <c r="H16" s="32"/>
      <c r="I16" s="28"/>
      <c r="J16" s="48"/>
      <c r="K16" s="33">
        <f aca="true" t="shared" si="5" ref="K16:K17">H16*I16</f>
        <v>0</v>
      </c>
      <c r="L16" s="20">
        <f aca="true" t="shared" si="6" ref="L16:L17">H16*(I16*J16/100)</f>
        <v>0</v>
      </c>
      <c r="M16" s="21">
        <f aca="true" t="shared" si="7" ref="M16:M17">IF(J16&gt;0,H16*I16*(J16/100+1),IF(I16&gt;0,"Zadejte DPH",0))</f>
        <v>0</v>
      </c>
    </row>
    <row r="17" spans="1:13" ht="14.25" customHeight="1" thickBot="1">
      <c r="A17" s="120"/>
      <c r="B17" s="162"/>
      <c r="C17" s="76"/>
      <c r="D17" s="77"/>
      <c r="E17" s="77"/>
      <c r="F17" s="77"/>
      <c r="G17" s="78"/>
      <c r="H17" s="29"/>
      <c r="I17" s="30"/>
      <c r="J17" s="49"/>
      <c r="K17" s="52">
        <f t="shared" si="5"/>
        <v>0</v>
      </c>
      <c r="L17" s="36">
        <f t="shared" si="6"/>
        <v>0</v>
      </c>
      <c r="M17" s="37">
        <f t="shared" si="7"/>
        <v>0</v>
      </c>
    </row>
    <row r="18" spans="1:13" ht="15" customHeight="1" thickBot="1">
      <c r="A18" s="4"/>
      <c r="B18" s="7"/>
      <c r="C18" s="7"/>
      <c r="D18" s="97" t="s">
        <v>22</v>
      </c>
      <c r="E18" s="98"/>
      <c r="F18" s="98"/>
      <c r="G18" s="98"/>
      <c r="H18" s="98"/>
      <c r="I18" s="98"/>
      <c r="J18" s="99"/>
      <c r="K18" s="22">
        <f>SUM(K11:K17)</f>
        <v>0</v>
      </c>
      <c r="L18" s="35">
        <f>SUM(L11:L17)</f>
        <v>0</v>
      </c>
      <c r="M18" s="17">
        <f>SUM(M11:M17)</f>
        <v>0</v>
      </c>
    </row>
    <row r="19" spans="4:9" ht="12" customHeight="1">
      <c r="D19" s="9"/>
      <c r="G19" s="9"/>
      <c r="H19" s="9"/>
      <c r="I19" s="10"/>
    </row>
    <row r="20" spans="1:13" ht="12.75" customHeight="1" thickBot="1">
      <c r="A20" s="11"/>
      <c r="B20" s="12"/>
      <c r="C20" s="12"/>
      <c r="D20" s="9"/>
      <c r="E20" s="12"/>
      <c r="F20" s="13"/>
      <c r="G20" s="13"/>
      <c r="H20" s="13"/>
      <c r="K20" s="23"/>
      <c r="L20" s="24"/>
      <c r="M20" s="25"/>
    </row>
    <row r="21" spans="2:13" ht="17.25" customHeight="1" thickBot="1">
      <c r="B21" s="177" t="s">
        <v>34</v>
      </c>
      <c r="C21" s="178"/>
      <c r="D21" s="178"/>
      <c r="E21" s="178"/>
      <c r="F21" s="178"/>
      <c r="G21" s="178"/>
      <c r="H21" s="178"/>
      <c r="I21" s="178"/>
      <c r="J21" s="179"/>
      <c r="K21" s="26">
        <f>SUM(_xlfn.IFERROR(K8,0),_xlfn.IFERROR(K18,0),_xlfn.IFERROR(#REF!,0),_xlfn.IFERROR(#REF!,0))</f>
        <v>0</v>
      </c>
      <c r="L21" s="26">
        <f>SUM(_xlfn.IFERROR(L8,0),_xlfn.IFERROR(L18,0),_xlfn.IFERROR(#REF!,0),_xlfn.IFERROR(#REF!,0))</f>
        <v>0</v>
      </c>
      <c r="M21" s="26">
        <f>SUM(_xlfn.IFERROR(M8,0),_xlfn.IFERROR(M18,0),_xlfn.IFERROR(#REF!,0),_xlfn.IFERROR(#REF!,0))</f>
        <v>0</v>
      </c>
    </row>
    <row r="22" spans="2:6" ht="15.75" thickBot="1">
      <c r="B22" s="74" t="s">
        <v>9</v>
      </c>
      <c r="C22" s="74"/>
      <c r="D22" s="74"/>
      <c r="E22" s="14"/>
      <c r="F22" s="14"/>
    </row>
    <row r="23" spans="1:13" ht="36.75" customHeight="1" thickBot="1">
      <c r="A23" s="169" t="s">
        <v>10</v>
      </c>
      <c r="B23" s="141" t="s">
        <v>11</v>
      </c>
      <c r="C23" s="142"/>
      <c r="D23" s="143"/>
      <c r="E23" s="38" t="s">
        <v>27</v>
      </c>
      <c r="F23" s="39" t="s">
        <v>2</v>
      </c>
      <c r="G23" s="75" t="s">
        <v>18</v>
      </c>
      <c r="H23" s="75"/>
      <c r="I23" s="40" t="s">
        <v>28</v>
      </c>
      <c r="K23" s="34"/>
      <c r="L23" s="34"/>
      <c r="M23" s="34"/>
    </row>
    <row r="24" spans="1:13" ht="24.95" customHeight="1" thickBot="1">
      <c r="A24" s="170"/>
      <c r="B24" s="112" t="s">
        <v>48</v>
      </c>
      <c r="C24" s="113"/>
      <c r="D24" s="114"/>
      <c r="E24" s="41"/>
      <c r="F24" s="50"/>
      <c r="G24" s="153">
        <f>I24-E24</f>
        <v>0</v>
      </c>
      <c r="H24" s="153"/>
      <c r="I24" s="42">
        <f>E24*(F24/100+1)</f>
        <v>0</v>
      </c>
      <c r="K24" s="34"/>
      <c r="L24" s="34"/>
      <c r="M24" s="34"/>
    </row>
    <row r="25" spans="1:13" ht="24.95" customHeight="1">
      <c r="A25" s="170"/>
      <c r="B25" s="70" t="s">
        <v>30</v>
      </c>
      <c r="C25" s="68" t="s">
        <v>29</v>
      </c>
      <c r="D25" s="69"/>
      <c r="E25" s="43"/>
      <c r="F25" s="51"/>
      <c r="G25" s="67">
        <f>I25-E25</f>
        <v>0</v>
      </c>
      <c r="H25" s="67"/>
      <c r="I25" s="44">
        <f>E25*(F25/100+1)</f>
        <v>0</v>
      </c>
      <c r="K25" s="34"/>
      <c r="L25" s="34"/>
      <c r="M25" s="34"/>
    </row>
    <row r="26" spans="1:13" ht="24.95" customHeight="1" thickBot="1">
      <c r="A26" s="170"/>
      <c r="B26" s="71"/>
      <c r="C26" s="72" t="s">
        <v>25</v>
      </c>
      <c r="D26" s="73"/>
      <c r="E26" s="43"/>
      <c r="F26" s="51"/>
      <c r="G26" s="67">
        <f aca="true" t="shared" si="8" ref="G26:G29">I26-E26</f>
        <v>0</v>
      </c>
      <c r="H26" s="67"/>
      <c r="I26" s="44">
        <f aca="true" t="shared" si="9" ref="I26:I29">E26*(F26/100+1)</f>
        <v>0</v>
      </c>
      <c r="K26" s="34"/>
      <c r="L26" s="34"/>
      <c r="M26" s="34"/>
    </row>
    <row r="27" spans="1:13" ht="24.95" customHeight="1" thickBot="1">
      <c r="A27" s="170"/>
      <c r="B27" s="154" t="s">
        <v>31</v>
      </c>
      <c r="C27" s="68" t="s">
        <v>49</v>
      </c>
      <c r="D27" s="157"/>
      <c r="E27" s="31"/>
      <c r="F27" s="51"/>
      <c r="G27" s="67">
        <f>I27-E27</f>
        <v>0</v>
      </c>
      <c r="H27" s="67"/>
      <c r="I27" s="44">
        <f>E27*(F27/100+1)</f>
        <v>0</v>
      </c>
      <c r="K27" s="144" t="s">
        <v>33</v>
      </c>
      <c r="L27" s="145"/>
      <c r="M27" s="146"/>
    </row>
    <row r="28" spans="1:13" ht="24.95" customHeight="1">
      <c r="A28" s="170"/>
      <c r="B28" s="155"/>
      <c r="C28" s="172" t="s">
        <v>29</v>
      </c>
      <c r="D28" s="173"/>
      <c r="E28" s="31"/>
      <c r="F28" s="51"/>
      <c r="G28" s="67">
        <f>I28-E28</f>
        <v>0</v>
      </c>
      <c r="H28" s="67"/>
      <c r="I28" s="44">
        <f>E28*(F28/100+1)</f>
        <v>0</v>
      </c>
      <c r="K28" s="147" t="s">
        <v>46</v>
      </c>
      <c r="L28" s="148"/>
      <c r="M28" s="149"/>
    </row>
    <row r="29" spans="1:13" ht="24.95" customHeight="1" thickBot="1">
      <c r="A29" s="170"/>
      <c r="B29" s="156"/>
      <c r="C29" s="158" t="s">
        <v>25</v>
      </c>
      <c r="D29" s="159"/>
      <c r="E29" s="31"/>
      <c r="F29" s="51"/>
      <c r="G29" s="67">
        <f t="shared" si="8"/>
        <v>0</v>
      </c>
      <c r="H29" s="67"/>
      <c r="I29" s="44">
        <f t="shared" si="9"/>
        <v>0</v>
      </c>
      <c r="K29" s="150"/>
      <c r="L29" s="151"/>
      <c r="M29" s="152"/>
    </row>
    <row r="30" spans="1:13" ht="24.95" customHeight="1" thickBot="1">
      <c r="A30" s="170"/>
      <c r="B30" s="180" t="s">
        <v>12</v>
      </c>
      <c r="C30" s="181"/>
      <c r="D30" s="182"/>
      <c r="E30" s="124"/>
      <c r="F30" s="125"/>
      <c r="G30" s="125"/>
      <c r="H30" s="125"/>
      <c r="I30" s="126"/>
      <c r="K30" s="34"/>
      <c r="L30" s="34"/>
      <c r="M30" s="34"/>
    </row>
    <row r="31" spans="1:13" ht="15.75" customHeight="1" thickBot="1">
      <c r="A31" s="171"/>
      <c r="B31" s="183" t="s">
        <v>13</v>
      </c>
      <c r="C31" s="184"/>
      <c r="D31" s="185"/>
      <c r="E31" s="121"/>
      <c r="F31" s="122"/>
      <c r="G31" s="122"/>
      <c r="H31" s="122"/>
      <c r="I31" s="123"/>
      <c r="K31" s="34"/>
      <c r="L31" s="34"/>
      <c r="M31" s="34"/>
    </row>
    <row r="32" spans="1:8" ht="12" customHeight="1" thickBot="1">
      <c r="A32" s="3"/>
      <c r="B32" s="15"/>
      <c r="C32" s="15"/>
      <c r="D32" s="15"/>
      <c r="E32" s="5"/>
      <c r="F32" s="5"/>
      <c r="G32" s="5"/>
      <c r="H32" s="16"/>
    </row>
    <row r="33" spans="1:13" ht="15" customHeight="1">
      <c r="A33" s="115" t="s">
        <v>38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</row>
    <row r="34" spans="1:13" ht="15" customHeight="1">
      <c r="A34" s="88" t="s">
        <v>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5" customHeight="1">
      <c r="A35" s="210" t="s">
        <v>47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2"/>
    </row>
    <row r="36" spans="1:13" ht="15" customHeight="1" thickBot="1">
      <c r="A36" s="91" t="s">
        <v>20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ht="12" customHeight="1" thickBot="1"/>
    <row r="38" spans="1:10" ht="15" customHeight="1">
      <c r="A38" s="106" t="s">
        <v>40</v>
      </c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" customHeight="1">
      <c r="A39" s="109" t="s">
        <v>41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ht="12" customHeight="1" thickBot="1"/>
    <row r="41" spans="1:13" ht="15.75" thickBot="1">
      <c r="A41" s="133" t="s">
        <v>14</v>
      </c>
      <c r="B41" s="134"/>
      <c r="C41" s="134"/>
      <c r="D41" s="127"/>
      <c r="E41" s="128"/>
      <c r="F41" s="128"/>
      <c r="G41" s="129"/>
      <c r="I41" s="139" t="s">
        <v>15</v>
      </c>
      <c r="J41" s="140"/>
      <c r="K41" s="137"/>
      <c r="L41" s="137"/>
      <c r="M41" s="138"/>
    </row>
    <row r="42" spans="1:13" ht="15.75" thickBot="1">
      <c r="A42" s="135"/>
      <c r="B42" s="136"/>
      <c r="C42" s="136"/>
      <c r="D42" s="130"/>
      <c r="E42" s="131"/>
      <c r="F42" s="131"/>
      <c r="G42" s="132"/>
      <c r="I42" s="213" t="s">
        <v>21</v>
      </c>
      <c r="J42" s="214"/>
      <c r="K42" s="137"/>
      <c r="L42" s="137"/>
      <c r="M42" s="138"/>
    </row>
    <row r="43" spans="1:13" ht="15" customHeight="1">
      <c r="A43" s="191" t="s">
        <v>16</v>
      </c>
      <c r="B43" s="192"/>
      <c r="C43" s="193"/>
      <c r="D43" s="200"/>
      <c r="E43" s="201"/>
      <c r="F43" s="201"/>
      <c r="G43" s="202"/>
      <c r="I43" s="198" t="s">
        <v>16</v>
      </c>
      <c r="J43" s="199"/>
      <c r="K43" s="94"/>
      <c r="L43" s="95"/>
      <c r="M43" s="96"/>
    </row>
    <row r="44" spans="1:13" ht="15">
      <c r="A44" s="206"/>
      <c r="B44" s="207"/>
      <c r="C44" s="208"/>
      <c r="D44" s="221"/>
      <c r="E44" s="222"/>
      <c r="F44" s="222"/>
      <c r="G44" s="223"/>
      <c r="I44" s="194"/>
      <c r="J44" s="195"/>
      <c r="K44" s="59"/>
      <c r="L44" s="60"/>
      <c r="M44" s="61"/>
    </row>
    <row r="45" spans="1:13" ht="15">
      <c r="A45" s="206"/>
      <c r="B45" s="207"/>
      <c r="C45" s="208"/>
      <c r="D45" s="221"/>
      <c r="E45" s="222"/>
      <c r="F45" s="222"/>
      <c r="G45" s="223"/>
      <c r="I45" s="196"/>
      <c r="J45" s="197"/>
      <c r="K45" s="59"/>
      <c r="L45" s="60"/>
      <c r="M45" s="61"/>
    </row>
    <row r="46" spans="1:13" ht="15" customHeight="1">
      <c r="A46" s="186" t="s">
        <v>35</v>
      </c>
      <c r="B46" s="209"/>
      <c r="C46" s="187"/>
      <c r="D46" s="227"/>
      <c r="E46" s="228"/>
      <c r="F46" s="228"/>
      <c r="G46" s="229"/>
      <c r="I46" s="186" t="s">
        <v>35</v>
      </c>
      <c r="J46" s="187"/>
      <c r="K46" s="188"/>
      <c r="L46" s="189"/>
      <c r="M46" s="190"/>
    </row>
    <row r="47" spans="1:13" ht="15" customHeight="1">
      <c r="A47" s="215" t="s">
        <v>36</v>
      </c>
      <c r="B47" s="216"/>
      <c r="C47" s="217"/>
      <c r="D47" s="203"/>
      <c r="E47" s="204"/>
      <c r="F47" s="204"/>
      <c r="G47" s="205"/>
      <c r="I47" s="186" t="s">
        <v>36</v>
      </c>
      <c r="J47" s="187"/>
      <c r="K47" s="59"/>
      <c r="L47" s="60"/>
      <c r="M47" s="61"/>
    </row>
    <row r="48" spans="1:13" ht="15" customHeight="1" thickBot="1">
      <c r="A48" s="218" t="s">
        <v>37</v>
      </c>
      <c r="B48" s="219"/>
      <c r="C48" s="220"/>
      <c r="D48" s="224"/>
      <c r="E48" s="225"/>
      <c r="F48" s="225"/>
      <c r="G48" s="226"/>
      <c r="I48" s="186" t="s">
        <v>37</v>
      </c>
      <c r="J48" s="187"/>
      <c r="K48" s="59"/>
      <c r="L48" s="60"/>
      <c r="M48" s="61"/>
    </row>
    <row r="49" spans="1:13" ht="33" customHeight="1" thickBot="1">
      <c r="A49" s="16"/>
      <c r="B49" s="16"/>
      <c r="C49" s="16"/>
      <c r="D49" s="45"/>
      <c r="E49" s="45"/>
      <c r="F49" s="45"/>
      <c r="G49" s="45"/>
      <c r="I49" s="65" t="s">
        <v>17</v>
      </c>
      <c r="J49" s="66"/>
      <c r="K49" s="62"/>
      <c r="L49" s="63"/>
      <c r="M49" s="64"/>
    </row>
    <row r="50" ht="12" customHeight="1"/>
  </sheetData>
  <sheetProtection algorithmName="SHA-512" hashValue="pJRgCaEwiFuga/gEK6epOBtMasKVnpiZLPR+tTQNQ80A5juprbMvmiGx3spygHCiqLP0zJ+O6yGWTHZMPot97Q==" saltValue="gCDfcsKf00yZCMrZdio2EQ==" spinCount="100000" sheet="1" objects="1" scenarios="1"/>
  <mergeCells count="90">
    <mergeCell ref="A35:M35"/>
    <mergeCell ref="K42:M42"/>
    <mergeCell ref="I42:J42"/>
    <mergeCell ref="A47:C47"/>
    <mergeCell ref="A48:C48"/>
    <mergeCell ref="D45:G45"/>
    <mergeCell ref="D48:G48"/>
    <mergeCell ref="D44:G44"/>
    <mergeCell ref="K44:M44"/>
    <mergeCell ref="K45:M45"/>
    <mergeCell ref="D46:G46"/>
    <mergeCell ref="I46:J46"/>
    <mergeCell ref="K46:M46"/>
    <mergeCell ref="A43:C43"/>
    <mergeCell ref="I47:J47"/>
    <mergeCell ref="I48:J48"/>
    <mergeCell ref="I44:J45"/>
    <mergeCell ref="I43:J43"/>
    <mergeCell ref="D43:G43"/>
    <mergeCell ref="D47:G47"/>
    <mergeCell ref="A44:C45"/>
    <mergeCell ref="A46:C46"/>
    <mergeCell ref="G26:H26"/>
    <mergeCell ref="A23:A31"/>
    <mergeCell ref="C28:D28"/>
    <mergeCell ref="G28:H28"/>
    <mergeCell ref="B21:J21"/>
    <mergeCell ref="B30:D30"/>
    <mergeCell ref="B31:D31"/>
    <mergeCell ref="B3:G3"/>
    <mergeCell ref="B4:G5"/>
    <mergeCell ref="B6:G7"/>
    <mergeCell ref="D8:J8"/>
    <mergeCell ref="C11:G11"/>
    <mergeCell ref="C12:G12"/>
    <mergeCell ref="J4:J5"/>
    <mergeCell ref="B11:B17"/>
    <mergeCell ref="C15:G15"/>
    <mergeCell ref="C16:G16"/>
    <mergeCell ref="A33:M33"/>
    <mergeCell ref="A11:A17"/>
    <mergeCell ref="E31:I31"/>
    <mergeCell ref="E30:I30"/>
    <mergeCell ref="D41:G42"/>
    <mergeCell ref="A41:C42"/>
    <mergeCell ref="K41:M41"/>
    <mergeCell ref="I41:J41"/>
    <mergeCell ref="B23:D23"/>
    <mergeCell ref="K27:M27"/>
    <mergeCell ref="K28:M29"/>
    <mergeCell ref="G24:H24"/>
    <mergeCell ref="G29:H29"/>
    <mergeCell ref="B27:B29"/>
    <mergeCell ref="C27:D27"/>
    <mergeCell ref="C29:D29"/>
    <mergeCell ref="B1:K1"/>
    <mergeCell ref="A34:M34"/>
    <mergeCell ref="A36:M36"/>
    <mergeCell ref="K43:M43"/>
    <mergeCell ref="D18:J18"/>
    <mergeCell ref="H6:H7"/>
    <mergeCell ref="I6:I7"/>
    <mergeCell ref="J6:J7"/>
    <mergeCell ref="K6:K7"/>
    <mergeCell ref="L6:L7"/>
    <mergeCell ref="M6:M7"/>
    <mergeCell ref="A4:A7"/>
    <mergeCell ref="A38:J38"/>
    <mergeCell ref="A39:J39"/>
    <mergeCell ref="B24:D24"/>
    <mergeCell ref="M4:M5"/>
    <mergeCell ref="B10:G10"/>
    <mergeCell ref="H4:H5"/>
    <mergeCell ref="I4:I5"/>
    <mergeCell ref="C13:G13"/>
    <mergeCell ref="K4:K5"/>
    <mergeCell ref="L4:L5"/>
    <mergeCell ref="G27:H27"/>
    <mergeCell ref="C25:D25"/>
    <mergeCell ref="B25:B26"/>
    <mergeCell ref="C26:D26"/>
    <mergeCell ref="G25:H25"/>
    <mergeCell ref="B22:D22"/>
    <mergeCell ref="G23:H23"/>
    <mergeCell ref="C17:G17"/>
    <mergeCell ref="C14:M14"/>
    <mergeCell ref="K47:M47"/>
    <mergeCell ref="K48:M48"/>
    <mergeCell ref="K49:M49"/>
    <mergeCell ref="I49:J49"/>
  </mergeCells>
  <conditionalFormatting sqref="M4:M7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1:M13">
    <cfRule type="containsText" priority="2" dxfId="0" operator="containsText" text="Zadejte DPH">
      <formula>NOT(ISERROR(SEARCH("Zadejte DPH",M11)))</formula>
    </cfRule>
  </conditionalFormatting>
  <conditionalFormatting sqref="M15:M17">
    <cfRule type="containsText" priority="1" dxfId="0" operator="containsText" text="Zadejte DPH">
      <formula>NOT(ISERROR(SEARCH("Zadejte DPH",M15)))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5:J17 F24:F29 J4:J7 J11:J13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1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53" t="s">
        <v>42</v>
      </c>
      <c r="B1" s="54"/>
    </row>
    <row r="2" spans="1:2" ht="15">
      <c r="A2" s="54" t="s">
        <v>43</v>
      </c>
      <c r="B2" s="55">
        <v>21</v>
      </c>
    </row>
    <row r="3" spans="1:2" ht="15">
      <c r="A3" s="54" t="s">
        <v>44</v>
      </c>
      <c r="B3" s="55">
        <v>15</v>
      </c>
    </row>
    <row r="4" spans="1:2" ht="15">
      <c r="A4" s="54" t="s">
        <v>45</v>
      </c>
      <c r="B4" s="55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Panáková Olga</cp:lastModifiedBy>
  <cp:lastPrinted>2021-12-21T06:58:19Z</cp:lastPrinted>
  <dcterms:created xsi:type="dcterms:W3CDTF">2019-09-24T11:59:36Z</dcterms:created>
  <dcterms:modified xsi:type="dcterms:W3CDTF">2021-12-21T06:59:06Z</dcterms:modified>
  <cp:category/>
  <cp:version/>
  <cp:contentType/>
  <cp:contentStatus/>
</cp:coreProperties>
</file>