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ZT\OZT-Sdilene\Specifikace\2021\VZMR\2021_069_ÚNA - Infuzní technika z plánu DDHM\2. Technická specifikace, dotazy uchazečů a odpovědi\ARO II+KARIM - PCA pumpa\"/>
    </mc:Choice>
  </mc:AlternateContent>
  <bookViews>
    <workbookView xWindow="270" yWindow="60" windowWidth="13965" windowHeight="14505"/>
  </bookViews>
  <sheets>
    <sheet name="Tabulka pro výpočet ceny" sheetId="1" r:id="rId1"/>
    <sheet name="Pomocná data" sheetId="2" state="hidden" r:id="rId2"/>
  </sheets>
  <calcPr calcId="162913"/>
</workbook>
</file>

<file path=xl/calcChain.xml><?xml version="1.0" encoding="utf-8"?>
<calcChain xmlns="http://schemas.openxmlformats.org/spreadsheetml/2006/main">
  <c r="M4" i="1" l="1"/>
  <c r="L4" i="1"/>
  <c r="K4" i="1"/>
  <c r="K6" i="1" l="1"/>
  <c r="M6" i="1"/>
  <c r="M14" i="1"/>
  <c r="M15" i="1"/>
  <c r="M13" i="1"/>
  <c r="M10" i="1"/>
  <c r="M11" i="1"/>
  <c r="M9" i="1"/>
  <c r="M16" i="1" l="1"/>
  <c r="M18" i="1" s="1"/>
  <c r="I25" i="1"/>
  <c r="G25" i="1" s="1"/>
  <c r="I22" i="1" l="1"/>
  <c r="G22" i="1" s="1"/>
  <c r="I24" i="1"/>
  <c r="G24" i="1" s="1"/>
  <c r="I21" i="1"/>
  <c r="G21" i="1" s="1"/>
  <c r="L11" i="1"/>
  <c r="K11" i="1"/>
  <c r="I23" i="1" l="1"/>
  <c r="G23" i="1" s="1"/>
  <c r="I26" i="1"/>
  <c r="G26" i="1" s="1"/>
  <c r="K13" i="1"/>
  <c r="L14" i="1"/>
  <c r="L15" i="1"/>
  <c r="K14" i="1"/>
  <c r="K15" i="1"/>
  <c r="L13" i="1"/>
  <c r="L9" i="1"/>
  <c r="K9" i="1"/>
  <c r="L10" i="1" l="1"/>
  <c r="L16" i="1" s="1"/>
  <c r="K10" i="1"/>
  <c r="K16" i="1" s="1"/>
  <c r="K18" i="1" s="1"/>
  <c r="L6" i="1"/>
  <c r="L18" i="1" l="1"/>
</calcChain>
</file>

<file path=xl/sharedStrings.xml><?xml version="1.0" encoding="utf-8"?>
<sst xmlns="http://schemas.openxmlformats.org/spreadsheetml/2006/main" count="65" uniqueCount="53">
  <si>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</si>
  <si>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</si>
  <si>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</si>
  <si>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</si>
  <si>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</si>
  <si>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</si>
  <si>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</si>
  <si>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</si>
  <si>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</si>
  <si>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3.</t>
  </si>
  <si>
    <t>Do servisní smlouvy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</si>
  <si>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</si>
  <si>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</si>
  <si>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</si>
  <si>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</si>
  <si>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</si>
  <si>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</si>
  <si>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</si>
  <si>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</si>
  <si>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</si>
  <si>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</si>
  <si>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</si>
  <si>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  <charset val="238"/>
      </rPr>
      <t>2)</t>
    </r>
  </si>
  <si>
    <t>Specifický materiál, který se dle výrobce musí vyměnit
 v rámci BTK/PP</t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</si>
  <si>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</si>
  <si>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</si>
  <si>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</si>
  <si>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</si>
  <si>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</si>
  <si>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</si>
  <si>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  <charset val="238"/>
      </rPr>
      <t>Cena dopravy</t>
    </r>
    <r>
      <rPr>
        <sz val="10"/>
        <color theme="1"/>
        <rFont val="Arial"/>
        <family val="2"/>
        <charset val="238"/>
      </rPr>
      <t xml:space="preserve">
</t>
    </r>
  </si>
  <si>
    <r>
      <rPr>
        <b/>
        <sz val="10"/>
        <color theme="1"/>
        <rFont val="Arial"/>
        <family val="2"/>
        <charset val="238"/>
      </rPr>
      <t xml:space="preserve">Hodinová sazba servisu technika
</t>
    </r>
    <r>
      <rPr>
        <sz val="10"/>
        <color theme="1"/>
        <rFont val="Arial"/>
        <family val="2"/>
        <charset val="238"/>
      </rPr>
      <t>(účtováno po 1/4 hod.)</t>
    </r>
  </si>
  <si>
    <t>Ztrátová doba na cestě*</t>
  </si>
  <si>
    <t>Hodinová sazba
(účtováno bude po 0,25 hod.)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</si>
  <si>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</si>
  <si>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  <charset val="238"/>
      </rPr>
      <t>1)</t>
    </r>
  </si>
  <si>
    <r>
      <rPr>
        <b/>
        <sz val="11"/>
        <color theme="1"/>
        <rFont val="Arial"/>
        <family val="2"/>
        <charset val="238"/>
      </rPr>
      <t xml:space="preserve">*Vysvětlivka: </t>
    </r>
    <r>
      <rPr>
        <b/>
        <sz val="10"/>
        <color theme="1"/>
        <rFont val="Arial"/>
        <family val="2"/>
        <charset val="238"/>
      </rPr>
      <t xml:space="preserve">
</t>
    </r>
    <r>
      <rPr>
        <b/>
        <sz val="9"/>
        <color theme="1"/>
        <rFont val="Arial"/>
        <family val="2"/>
        <charset val="238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</si>
  <si>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</si>
  <si>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</si>
  <si>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</si>
  <si>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</si>
  <si>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</si>
  <si>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</si>
  <si>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t xml:space="preserve">Servisní úkony
</t>
    </r>
    <r>
      <rPr>
        <sz val="9"/>
        <color theme="1"/>
        <rFont val="Arial"/>
        <family val="2"/>
        <charset val="238"/>
      </rPr>
      <t>Počet servisních úkonů uvádějte za předpokládanou dobu životnosti přístroje, tzn. 10 let. (Od životnosti odečtěte dobu záruky, po kterou budou úkony prováděny bez nároků na úplatu)</t>
    </r>
  </si>
  <si>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Cenu uvádějte do vzorového návrhu kupní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</si>
  <si>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</si>
  <si>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</si>
  <si>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</si>
  <si>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</si>
  <si>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</si>
  <si>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r>
      <rPr>
        <vertAlign val="superscript"/>
        <sz val="11"/>
        <color theme="1"/>
        <rFont val="Arial"/>
        <family val="2"/>
        <charset val="238"/>
      </rPr>
      <t>2)</t>
    </r>
    <r>
      <rPr>
        <sz val="11"/>
        <color theme="1"/>
        <rFont val="Arial"/>
        <family val="2"/>
        <charset val="238"/>
      </rPr>
      <t xml:space="preserve">Cenu uvádějte do návrhu servisní smlouvy </t>
    </r>
  </si>
  <si>
    <t>VZMR 69 PCA pumpa pro ARO II+KARIM</t>
  </si>
  <si>
    <t>PCA pumpa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</si>
</sst>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F48C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0" xfId="0" applyFont="1" applyProtection="1"/>
    <xf numFmtId="0" fontId="1" fillId="0" borderId="0" xfId="0" applyFont="1"/>
    <xf numFmtId="0" fontId="1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4" xfId="0" applyFont="1" applyBorder="1" applyProtection="1"/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vertical="center" wrapText="1"/>
    </xf>
    <xf numFmtId="4" fontId="1" fillId="5" borderId="21" xfId="0" applyNumberFormat="1" applyFont="1" applyFill="1" applyBorder="1" applyAlignment="1" applyProtection="1">
      <alignment horizontal="right" vertical="center" wrapText="1"/>
    </xf>
    <xf numFmtId="4" fontId="1" fillId="5" borderId="28" xfId="0" applyNumberFormat="1" applyFont="1" applyFill="1" applyBorder="1" applyAlignment="1" applyProtection="1">
      <alignment horizontal="right" vertical="center"/>
    </xf>
    <xf numFmtId="4" fontId="1" fillId="5" borderId="28" xfId="0" applyNumberFormat="1" applyFont="1" applyFill="1" applyBorder="1" applyAlignment="1" applyProtection="1">
      <alignment horizontal="right" vertical="center" wrapText="1"/>
    </xf>
    <xf numFmtId="4" fontId="1" fillId="4" borderId="10" xfId="0" applyNumberFormat="1" applyFont="1" applyFill="1" applyBorder="1" applyAlignment="1" applyProtection="1">
      <alignment horizontal="right" vertical="center" wrapText="1"/>
    </xf>
    <xf numFmtId="4" fontId="1" fillId="4" borderId="12" xfId="0" applyNumberFormat="1" applyFont="1" applyFill="1" applyBorder="1" applyAlignment="1" applyProtection="1">
      <alignment horizontal="right" vertical="center" wrapText="1"/>
    </xf>
    <xf numFmtId="4" fontId="1" fillId="4" borderId="18" xfId="0" applyNumberFormat="1" applyFont="1" applyFill="1" applyBorder="1" applyAlignment="1" applyProtection="1">
      <alignment horizontal="right" vertical="center" wrapText="1"/>
    </xf>
    <xf numFmtId="4" fontId="1" fillId="4" borderId="20" xfId="0" applyNumberFormat="1" applyFont="1" applyFill="1" applyBorder="1" applyAlignment="1" applyProtection="1">
      <alignment horizontal="right" vertical="center" wrapText="1"/>
    </xf>
    <xf numFmtId="4" fontId="1" fillId="5" borderId="21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Alignment="1" applyProtection="1">
      <alignment horizontal="right" vertical="center"/>
    </xf>
    <xf numFmtId="4" fontId="1" fillId="0" borderId="0" xfId="0" applyNumberFormat="1" applyFont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1" fillId="6" borderId="6" xfId="0" applyNumberFormat="1" applyFont="1" applyFill="1" applyBorder="1" applyAlignment="1" applyProtection="1">
      <alignment horizontal="right"/>
    </xf>
    <xf numFmtId="0" fontId="5" fillId="7" borderId="9" xfId="0" applyFont="1" applyFill="1" applyBorder="1" applyAlignment="1" applyProtection="1">
      <alignment horizontal="center" vertical="center" wrapText="1"/>
      <protection locked="0"/>
    </xf>
    <xf numFmtId="4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7" xfId="0" applyFont="1" applyFill="1" applyBorder="1" applyAlignment="1" applyProtection="1">
      <alignment horizontal="center" vertical="center" wrapText="1"/>
      <protection locked="0"/>
    </xf>
    <xf numFmtId="4" fontId="5" fillId="7" borderId="18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24" xfId="0" applyFont="1" applyFill="1" applyBorder="1" applyAlignment="1" applyProtection="1">
      <alignment horizontal="center" vertical="center" wrapText="1"/>
      <protection locked="0"/>
    </xf>
    <xf numFmtId="4" fontId="5" fillId="7" borderId="25" xfId="0" applyNumberFormat="1" applyFont="1" applyFill="1" applyBorder="1" applyAlignment="1" applyProtection="1">
      <alignment horizontal="right" vertical="center" wrapText="1"/>
      <protection locked="0"/>
    </xf>
    <xf numFmtId="4" fontId="7" fillId="7" borderId="33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45" xfId="0" applyFont="1" applyFill="1" applyBorder="1" applyAlignment="1" applyProtection="1">
      <alignment horizontal="center" vertical="center" wrapText="1"/>
      <protection locked="0"/>
    </xf>
    <xf numFmtId="4" fontId="1" fillId="4" borderId="45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 wrapText="1"/>
    </xf>
    <xf numFmtId="4" fontId="1" fillId="5" borderId="34" xfId="0" applyNumberFormat="1" applyFont="1" applyFill="1" applyBorder="1" applyAlignment="1" applyProtection="1">
      <alignment horizontal="right" vertical="center" wrapText="1"/>
    </xf>
    <xf numFmtId="4" fontId="1" fillId="4" borderId="25" xfId="0" applyNumberFormat="1" applyFont="1" applyFill="1" applyBorder="1" applyAlignment="1" applyProtection="1">
      <alignment horizontal="right" vertical="center" wrapText="1"/>
    </xf>
    <xf numFmtId="4" fontId="1" fillId="4" borderId="27" xfId="0" applyNumberFormat="1" applyFont="1" applyFill="1" applyBorder="1" applyAlignment="1" applyProtection="1">
      <alignment horizontal="right" vertical="center" wrapText="1"/>
    </xf>
    <xf numFmtId="0" fontId="7" fillId="2" borderId="52" xfId="0" applyFont="1" applyFill="1" applyBorder="1" applyAlignment="1" applyProtection="1">
      <alignment horizontal="center" vertical="center" wrapText="1"/>
    </xf>
    <xf numFmtId="0" fontId="7" fillId="2" borderId="56" xfId="0" applyFont="1" applyFill="1" applyBorder="1" applyAlignment="1" applyProtection="1">
      <alignment horizontal="center" vertical="center" wrapText="1"/>
    </xf>
    <xf numFmtId="0" fontId="7" fillId="2" borderId="51" xfId="0" applyFont="1" applyFill="1" applyBorder="1" applyAlignment="1" applyProtection="1">
      <alignment horizontal="center" vertical="center" wrapText="1"/>
    </xf>
    <xf numFmtId="4" fontId="7" fillId="7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12" xfId="0" applyNumberFormat="1" applyFont="1" applyFill="1" applyBorder="1" applyAlignment="1" applyProtection="1">
      <alignment horizontal="right" vertical="center"/>
    </xf>
    <xf numFmtId="4" fontId="7" fillId="7" borderId="17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2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5" fillId="7" borderId="50" xfId="0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Protection="1"/>
    <xf numFmtId="1" fontId="5" fillId="7" borderId="11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19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51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48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27" xfId="0" applyNumberFormat="1" applyFont="1" applyFill="1" applyBorder="1" applyAlignment="1" applyProtection="1">
      <alignment horizontal="right" vertical="center" wrapText="1"/>
      <protection locked="0"/>
    </xf>
    <xf numFmtId="1" fontId="7" fillId="7" borderId="10" xfId="0" applyNumberFormat="1" applyFont="1" applyFill="1" applyBorder="1" applyAlignment="1" applyProtection="1">
      <alignment horizontal="right" vertical="center" wrapText="1"/>
      <protection locked="0"/>
    </xf>
    <xf numFmtId="1" fontId="7" fillId="7" borderId="18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9" xfId="0" applyNumberFormat="1" applyFont="1" applyFill="1" applyBorder="1" applyAlignment="1" applyProtection="1">
      <alignment horizontal="right" vertical="center"/>
    </xf>
    <xf numFmtId="4" fontId="1" fillId="4" borderId="17" xfId="0" applyNumberFormat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horizontal="right" vertical="center"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1" fillId="4" borderId="50" xfId="0" applyNumberFormat="1" applyFont="1" applyFill="1" applyBorder="1" applyAlignment="1" applyProtection="1">
      <alignment horizontal="right" vertical="center"/>
    </xf>
    <xf numFmtId="0" fontId="1" fillId="7" borderId="2" xfId="0" applyFont="1" applyFill="1" applyBorder="1" applyAlignment="1" applyProtection="1">
      <alignment vertical="center"/>
      <protection locked="0"/>
    </xf>
    <xf numFmtId="0" fontId="1" fillId="7" borderId="3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7" borderId="17" xfId="0" applyFont="1" applyFill="1" applyBorder="1" applyAlignment="1" applyProtection="1">
      <alignment vertical="center" wrapText="1"/>
      <protection locked="0"/>
    </xf>
    <xf numFmtId="0" fontId="1" fillId="7" borderId="18" xfId="0" applyFont="1" applyFill="1" applyBorder="1" applyAlignment="1" applyProtection="1">
      <alignment vertical="center" wrapText="1"/>
      <protection locked="0"/>
    </xf>
    <xf numFmtId="0" fontId="1" fillId="7" borderId="20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7" borderId="9" xfId="0" applyFont="1" applyFill="1" applyBorder="1" applyAlignment="1" applyProtection="1">
      <alignment horizontal="left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 wrapText="1"/>
      <protection locked="0"/>
    </xf>
    <xf numFmtId="0" fontId="1" fillId="7" borderId="17" xfId="0" applyFont="1" applyFill="1" applyBorder="1" applyAlignment="1" applyProtection="1">
      <alignment horizontal="left" vertical="center"/>
      <protection locked="0"/>
    </xf>
    <xf numFmtId="0" fontId="1" fillId="7" borderId="18" xfId="0" applyFont="1" applyFill="1" applyBorder="1" applyAlignment="1" applyProtection="1">
      <alignment horizontal="left" vertical="center"/>
      <protection locked="0"/>
    </xf>
    <xf numFmtId="0" fontId="1" fillId="7" borderId="20" xfId="0" applyFont="1" applyFill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</xf>
    <xf numFmtId="0" fontId="1" fillId="0" borderId="25" xfId="0" applyFont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left" vertical="center"/>
    </xf>
    <xf numFmtId="0" fontId="1" fillId="7" borderId="17" xfId="0" applyFont="1" applyFill="1" applyBorder="1" applyAlignment="1" applyProtection="1">
      <alignment horizontal="left" vertical="center" wrapText="1"/>
      <protection locked="0"/>
    </xf>
    <xf numFmtId="0" fontId="1" fillId="7" borderId="18" xfId="0" applyFont="1" applyFill="1" applyBorder="1" applyAlignment="1" applyProtection="1">
      <alignment horizontal="left" vertical="center" wrapText="1"/>
      <protection locked="0"/>
    </xf>
    <xf numFmtId="0" fontId="1" fillId="7" borderId="20" xfId="0" applyFont="1" applyFill="1" applyBorder="1" applyAlignment="1" applyProtection="1">
      <alignment horizontal="left" vertical="center" wrapText="1"/>
      <protection locked="0"/>
    </xf>
    <xf numFmtId="0" fontId="1" fillId="7" borderId="24" xfId="0" applyFont="1" applyFill="1" applyBorder="1" applyAlignment="1" applyProtection="1">
      <alignment horizontal="left" vertical="center" wrapText="1"/>
      <protection locked="0"/>
    </xf>
    <xf numFmtId="0" fontId="1" fillId="7" borderId="25" xfId="0" applyFont="1" applyFill="1" applyBorder="1" applyAlignment="1" applyProtection="1">
      <alignment horizontal="left" vertical="center" wrapText="1"/>
      <protection locked="0"/>
    </xf>
    <xf numFmtId="0" fontId="1" fillId="7" borderId="27" xfId="0" applyFont="1" applyFill="1" applyBorder="1" applyAlignment="1" applyProtection="1">
      <alignment horizontal="left" vertical="center" wrapText="1"/>
      <protection locked="0"/>
    </xf>
    <xf numFmtId="0" fontId="1" fillId="7" borderId="14" xfId="0" applyFont="1" applyFill="1" applyBorder="1" applyAlignment="1" applyProtection="1">
      <alignment horizontal="left" vertical="center" wrapText="1"/>
      <protection locked="0"/>
    </xf>
    <xf numFmtId="0" fontId="1" fillId="7" borderId="15" xfId="0" applyFont="1" applyFill="1" applyBorder="1" applyAlignment="1" applyProtection="1">
      <alignment horizontal="left" vertical="center" wrapText="1"/>
      <protection locked="0"/>
    </xf>
    <xf numFmtId="0" fontId="1" fillId="7" borderId="16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1" fillId="7" borderId="14" xfId="0" applyFont="1" applyFill="1" applyBorder="1" applyAlignment="1" applyProtection="1">
      <alignment vertical="center" wrapText="1"/>
      <protection locked="0"/>
    </xf>
    <xf numFmtId="0" fontId="1" fillId="7" borderId="15" xfId="0" applyFont="1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horizontal="left" vertical="center"/>
    </xf>
    <xf numFmtId="0" fontId="1" fillId="0" borderId="37" xfId="0" applyFont="1" applyBorder="1" applyAlignment="1" applyProtection="1">
      <alignment horizontal="left" vertical="center"/>
    </xf>
    <xf numFmtId="0" fontId="1" fillId="0" borderId="40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49" fontId="4" fillId="3" borderId="31" xfId="0" applyNumberFormat="1" applyFont="1" applyFill="1" applyBorder="1" applyAlignment="1" applyProtection="1">
      <alignment horizontal="left" vertical="center" wrapText="1"/>
    </xf>
    <xf numFmtId="49" fontId="4" fillId="3" borderId="29" xfId="0" applyNumberFormat="1" applyFont="1" applyFill="1" applyBorder="1" applyAlignment="1" applyProtection="1">
      <alignment horizontal="left" vertical="center" wrapText="1"/>
    </xf>
    <xf numFmtId="49" fontId="4" fillId="3" borderId="34" xfId="0" applyNumberFormat="1" applyFont="1" applyFill="1" applyBorder="1" applyAlignment="1" applyProtection="1">
      <alignment horizontal="left" vertical="center" wrapText="1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0" fontId="3" fillId="5" borderId="34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28" xfId="0" applyFont="1" applyFill="1" applyBorder="1" applyAlignment="1" applyProtection="1">
      <alignment horizontal="center" vertical="center" wrapText="1"/>
    </xf>
    <xf numFmtId="49" fontId="4" fillId="3" borderId="9" xfId="0" applyNumberFormat="1" applyFont="1" applyFill="1" applyBorder="1" applyAlignment="1" applyProtection="1">
      <alignment horizontal="left" vertical="center" wrapText="1"/>
    </xf>
    <xf numFmtId="49" fontId="4" fillId="3" borderId="10" xfId="0" applyNumberFormat="1" applyFont="1" applyFill="1" applyBorder="1" applyAlignment="1" applyProtection="1">
      <alignment horizontal="left" vertical="center" wrapText="1"/>
    </xf>
    <xf numFmtId="49" fontId="4" fillId="3" borderId="11" xfId="0" applyNumberFormat="1" applyFont="1" applyFill="1" applyBorder="1" applyAlignment="1" applyProtection="1">
      <alignment horizontal="left" vertical="center" wrapText="1"/>
    </xf>
    <xf numFmtId="49" fontId="4" fillId="3" borderId="17" xfId="0" applyNumberFormat="1" applyFont="1" applyFill="1" applyBorder="1" applyAlignment="1" applyProtection="1">
      <alignment horizontal="left" vertical="center" wrapText="1" shrinkToFit="1"/>
    </xf>
    <xf numFmtId="49" fontId="4" fillId="3" borderId="18" xfId="0" applyNumberFormat="1" applyFont="1" applyFill="1" applyBorder="1" applyAlignment="1" applyProtection="1">
      <alignment horizontal="left" vertical="center" wrapText="1" shrinkToFit="1"/>
    </xf>
    <xf numFmtId="49" fontId="4" fillId="3" borderId="19" xfId="0" applyNumberFormat="1" applyFont="1" applyFill="1" applyBorder="1" applyAlignment="1" applyProtection="1">
      <alignment horizontal="left" vertical="center" wrapText="1" shrinkToFit="1"/>
    </xf>
    <xf numFmtId="1" fontId="5" fillId="7" borderId="11" xfId="0" applyNumberFormat="1" applyFont="1" applyFill="1" applyBorder="1" applyAlignment="1" applyProtection="1">
      <alignment horizontal="right" vertical="center"/>
      <protection locked="0"/>
    </xf>
    <xf numFmtId="1" fontId="5" fillId="7" borderId="26" xfId="0" applyNumberFormat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49" fontId="2" fillId="7" borderId="40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42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39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4" fontId="5" fillId="7" borderId="10" xfId="0" applyNumberFormat="1" applyFont="1" applyFill="1" applyBorder="1" applyAlignment="1" applyProtection="1">
      <alignment horizontal="right" vertical="center"/>
      <protection locked="0"/>
    </xf>
    <xf numFmtId="4" fontId="5" fillId="7" borderId="25" xfId="0" applyNumberFormat="1" applyFont="1" applyFill="1" applyBorder="1" applyAlignment="1" applyProtection="1">
      <alignment horizontal="right" vertical="center"/>
      <protection locked="0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4" fontId="12" fillId="4" borderId="18" xfId="0" applyNumberFormat="1" applyFont="1" applyFill="1" applyBorder="1" applyAlignment="1" applyProtection="1">
      <alignment horizontal="right" vertical="center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7" fillId="0" borderId="55" xfId="0" applyFont="1" applyBorder="1" applyAlignment="1" applyProtection="1">
      <alignment vertical="center" wrapText="1"/>
    </xf>
    <xf numFmtId="0" fontId="11" fillId="0" borderId="38" xfId="0" applyFont="1" applyBorder="1" applyAlignment="1" applyProtection="1">
      <alignment wrapText="1"/>
    </xf>
    <xf numFmtId="0" fontId="11" fillId="0" borderId="43" xfId="0" applyFont="1" applyBorder="1" applyAlignment="1" applyProtection="1">
      <alignment wrapText="1"/>
    </xf>
    <xf numFmtId="0" fontId="11" fillId="0" borderId="53" xfId="0" applyFont="1" applyBorder="1" applyAlignment="1" applyProtection="1">
      <alignment wrapText="1"/>
    </xf>
    <xf numFmtId="0" fontId="3" fillId="0" borderId="0" xfId="0" applyFont="1" applyAlignment="1" applyProtection="1">
      <alignment horizontal="center" vertical="center" wrapText="1"/>
    </xf>
    <xf numFmtId="0" fontId="7" fillId="2" borderId="56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left" vertical="center" wrapText="1"/>
    </xf>
    <xf numFmtId="0" fontId="7" fillId="0" borderId="50" xfId="0" applyFont="1" applyBorder="1" applyAlignment="1" applyProtection="1">
      <alignment horizontal="left" vertical="center" wrapText="1"/>
    </xf>
    <xf numFmtId="0" fontId="7" fillId="0" borderId="49" xfId="0" applyFont="1" applyBorder="1" applyAlignment="1" applyProtection="1">
      <alignment horizontal="left" vertical="center" wrapText="1"/>
    </xf>
    <xf numFmtId="0" fontId="7" fillId="0" borderId="46" xfId="0" applyFont="1" applyBorder="1" applyAlignment="1" applyProtection="1">
      <alignment horizontal="left" vertical="center" wrapText="1"/>
    </xf>
    <xf numFmtId="0" fontId="7" fillId="0" borderId="47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" fillId="0" borderId="32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35" xfId="0" applyFont="1" applyBorder="1" applyAlignment="1" applyProtection="1">
      <alignment horizontal="left" vertical="center" wrapText="1"/>
    </xf>
    <xf numFmtId="0" fontId="1" fillId="0" borderId="34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28" xfId="0" applyFont="1" applyBorder="1" applyAlignment="1" applyProtection="1">
      <alignment horizontal="left" vertical="center" wrapText="1"/>
    </xf>
    <xf numFmtId="0" fontId="1" fillId="7" borderId="9" xfId="0" applyFont="1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" fillId="7" borderId="12" xfId="0" applyFont="1" applyFill="1" applyBorder="1" applyAlignment="1" applyProtection="1">
      <alignment vertical="center" wrapText="1"/>
      <protection locked="0"/>
    </xf>
    <xf numFmtId="4" fontId="3" fillId="5" borderId="34" xfId="0" applyNumberFormat="1" applyFont="1" applyFill="1" applyBorder="1" applyAlignment="1" applyProtection="1">
      <alignment horizontal="center" vertical="center"/>
    </xf>
    <xf numFmtId="4" fontId="3" fillId="5" borderId="4" xfId="0" applyNumberFormat="1" applyFont="1" applyFill="1" applyBorder="1" applyAlignment="1" applyProtection="1">
      <alignment horizontal="center" vertical="center"/>
    </xf>
    <xf numFmtId="4" fontId="3" fillId="5" borderId="28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7" fillId="0" borderId="50" xfId="0" applyFont="1" applyBorder="1" applyAlignment="1" applyProtection="1">
      <alignment vertical="center" wrapText="1"/>
    </xf>
    <xf numFmtId="0" fontId="7" fillId="0" borderId="29" xfId="0" applyFont="1" applyBorder="1" applyAlignment="1" applyProtection="1">
      <alignment vertical="center" wrapText="1"/>
    </xf>
    <xf numFmtId="0" fontId="7" fillId="0" borderId="54" xfId="0" applyFont="1" applyBorder="1" applyAlignment="1" applyProtection="1">
      <alignment vertical="center" wrapText="1"/>
    </xf>
    <xf numFmtId="4" fontId="4" fillId="4" borderId="12" xfId="0" applyNumberFormat="1" applyFont="1" applyFill="1" applyBorder="1" applyAlignment="1" applyProtection="1">
      <alignment horizontal="right" vertical="center" wrapText="1"/>
    </xf>
    <xf numFmtId="4" fontId="4" fillId="4" borderId="27" xfId="0" applyNumberFormat="1" applyFont="1" applyFill="1" applyBorder="1" applyAlignment="1" applyProtection="1">
      <alignment horizontal="right" vertical="center" wrapText="1"/>
    </xf>
    <xf numFmtId="0" fontId="3" fillId="0" borderId="31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 wrapText="1"/>
    </xf>
    <xf numFmtId="4" fontId="12" fillId="4" borderId="10" xfId="0" applyNumberFormat="1" applyFont="1" applyFill="1" applyBorder="1" applyAlignment="1" applyProtection="1">
      <alignment horizontal="right" vertical="center"/>
    </xf>
    <xf numFmtId="0" fontId="11" fillId="0" borderId="50" xfId="0" applyFont="1" applyBorder="1" applyAlignment="1" applyProtection="1">
      <alignment horizontal="left" vertical="center" wrapText="1"/>
    </xf>
    <xf numFmtId="0" fontId="11" fillId="0" borderId="49" xfId="0" applyFont="1" applyBorder="1" applyAlignment="1" applyProtection="1">
      <alignment horizontal="left" vertical="center" wrapText="1"/>
    </xf>
    <xf numFmtId="0" fontId="7" fillId="0" borderId="44" xfId="0" applyFont="1" applyBorder="1" applyAlignment="1" applyProtection="1">
      <alignment horizontal="left" vertical="center" wrapText="1"/>
    </xf>
    <xf numFmtId="0" fontId="1" fillId="7" borderId="24" xfId="0" applyFont="1" applyFill="1" applyBorder="1" applyAlignment="1" applyProtection="1">
      <alignment vertical="center" wrapText="1"/>
      <protection locked="0"/>
    </xf>
    <xf numFmtId="0" fontId="1" fillId="7" borderId="25" xfId="0" applyFont="1" applyFill="1" applyBorder="1" applyAlignment="1" applyProtection="1">
      <alignment vertical="center" wrapText="1"/>
      <protection locked="0"/>
    </xf>
    <xf numFmtId="0" fontId="1" fillId="7" borderId="27" xfId="0" applyFont="1" applyFill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</xf>
    <xf numFmtId="0" fontId="1" fillId="0" borderId="41" xfId="0" applyFont="1" applyBorder="1" applyAlignment="1" applyProtection="1">
      <alignment horizontal="left" vertical="center" wrapText="1"/>
    </xf>
    <xf numFmtId="49" fontId="4" fillId="3" borderId="24" xfId="0" applyNumberFormat="1" applyFont="1" applyFill="1" applyBorder="1" applyAlignment="1" applyProtection="1">
      <alignment horizontal="left" vertical="center" wrapText="1"/>
    </xf>
    <xf numFmtId="49" fontId="4" fillId="3" borderId="25" xfId="0" applyNumberFormat="1" applyFont="1" applyFill="1" applyBorder="1" applyAlignment="1" applyProtection="1">
      <alignment horizontal="left" vertical="center" wrapText="1"/>
    </xf>
    <xf numFmtId="49" fontId="4" fillId="3" borderId="26" xfId="0" applyNumberFormat="1" applyFont="1" applyFill="1" applyBorder="1" applyAlignment="1" applyProtection="1">
      <alignment horizontal="left" vertical="center" wrapText="1"/>
    </xf>
    <xf numFmtId="4" fontId="1" fillId="4" borderId="9" xfId="0" applyNumberFormat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horizontal="right" vertical="center"/>
    </xf>
    <xf numFmtId="4" fontId="4" fillId="4" borderId="10" xfId="0" applyNumberFormat="1" applyFont="1" applyFill="1" applyBorder="1" applyAlignment="1" applyProtection="1">
      <alignment horizontal="right" vertical="center"/>
    </xf>
    <xf numFmtId="4" fontId="4" fillId="4" borderId="25" xfId="0" applyNumberFormat="1" applyFont="1" applyFill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left" vertical="center" wrapText="1"/>
    </xf>
    <xf numFmtId="49" fontId="2" fillId="7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4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49" fontId="3" fillId="3" borderId="29" xfId="0" applyNumberFormat="1" applyFont="1" applyFill="1" applyBorder="1" applyAlignment="1" applyProtection="1">
      <alignment horizontal="left" vertical="center" wrapText="1"/>
    </xf>
    <xf numFmtId="49" fontId="3" fillId="3" borderId="0" xfId="0" applyNumberFormat="1" applyFont="1" applyFill="1" applyBorder="1" applyAlignment="1" applyProtection="1">
      <alignment horizontal="left" vertical="center" wrapText="1"/>
    </xf>
    <xf numFmtId="49" fontId="3" fillId="3" borderId="35" xfId="0" applyNumberFormat="1" applyFont="1" applyFill="1" applyBorder="1" applyAlignment="1" applyProtection="1">
      <alignment horizontal="left" vertical="center" wrapText="1"/>
    </xf>
    <xf numFmtId="0" fontId="7" fillId="7" borderId="24" xfId="0" applyFont="1" applyFill="1" applyBorder="1" applyAlignment="1" applyProtection="1">
      <alignment horizontal="left" vertical="center" wrapText="1"/>
      <protection locked="0"/>
    </xf>
    <xf numFmtId="0" fontId="7" fillId="7" borderId="25" xfId="0" applyFont="1" applyFill="1" applyBorder="1" applyAlignment="1" applyProtection="1">
      <alignment horizontal="left" vertical="center" wrapText="1"/>
      <protection locked="0"/>
    </xf>
    <xf numFmtId="0" fontId="7" fillId="7" borderId="27" xfId="0" applyFont="1" applyFill="1" applyBorder="1" applyAlignment="1" applyProtection="1">
      <alignment horizontal="left" vertical="center" wrapText="1"/>
      <protection locked="0"/>
    </xf>
    <xf numFmtId="0" fontId="7" fillId="7" borderId="17" xfId="0" applyFont="1" applyFill="1" applyBorder="1" applyAlignment="1" applyProtection="1">
      <alignment horizontal="left" vertical="center" wrapText="1"/>
      <protection locked="0"/>
    </xf>
    <xf numFmtId="0" fontId="7" fillId="7" borderId="18" xfId="0" applyFont="1" applyFill="1" applyBorder="1" applyAlignment="1" applyProtection="1">
      <alignment horizontal="left" vertical="center" wrapText="1"/>
      <protection locked="0"/>
    </xf>
    <xf numFmtId="0" fontId="7" fillId="7" borderId="20" xfId="0" applyFont="1" applyFill="1" applyBorder="1" applyAlignment="1" applyProtection="1">
      <alignment horizontal="left" vertical="center" wrapText="1"/>
      <protection locked="0"/>
    </xf>
    <xf numFmtId="0" fontId="1" fillId="7" borderId="31" xfId="0" applyFont="1" applyFill="1" applyBorder="1" applyAlignment="1" applyProtection="1">
      <alignment horizontal="left" vertical="center"/>
      <protection locked="0"/>
    </xf>
    <xf numFmtId="0" fontId="1" fillId="7" borderId="29" xfId="0" applyFont="1" applyFill="1" applyBorder="1" applyAlignment="1" applyProtection="1">
      <alignment horizontal="left" vertical="center"/>
      <protection locked="0"/>
    </xf>
    <xf numFmtId="0" fontId="1" fillId="7" borderId="30" xfId="0" applyFont="1" applyFill="1" applyBorder="1" applyAlignment="1" applyProtection="1">
      <alignment horizontal="left" vertical="center"/>
      <protection locked="0"/>
    </xf>
    <xf numFmtId="0" fontId="1" fillId="7" borderId="34" xfId="0" applyFont="1" applyFill="1" applyBorder="1" applyAlignment="1" applyProtection="1">
      <alignment horizontal="left" vertical="center"/>
      <protection locked="0"/>
    </xf>
    <xf numFmtId="0" fontId="1" fillId="7" borderId="4" xfId="0" applyFont="1" applyFill="1" applyBorder="1" applyAlignment="1" applyProtection="1">
      <alignment horizontal="left" vertical="center"/>
      <protection locked="0"/>
    </xf>
    <xf numFmtId="0" fontId="1" fillId="7" borderId="28" xfId="0" applyFont="1" applyFill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</cellXfs>
  <cellStyles count="1">
    <cellStyle name="Normální" xfId="0" builtinId="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2F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85" zoomScaleNormal="85" workbookViewId="0">
      <selection activeCell="G17" sqref="G17"/>
    </sheetView>
  </sheetViews>
  <sheetFormatPr defaultRowHeight="14.25" x14ac:dyDescent="0.2"/>
  <cols>
    <col min="1" max="1" width="2.5703125" style="1" customWidth="1"/>
    <col min="2" max="2" width="13.140625" style="18" customWidth="1"/>
    <col min="3" max="3" width="10.140625" style="18" customWidth="1"/>
    <col min="4" max="4" width="16" style="18" customWidth="1"/>
    <col min="5" max="5" width="9.140625" style="18" customWidth="1"/>
    <col min="6" max="6" width="12" style="18" customWidth="1"/>
    <col min="7" max="7" width="6.140625" style="1" customWidth="1"/>
    <col min="8" max="8" width="8.5703125" style="1" customWidth="1"/>
    <col min="9" max="9" width="13.5703125" style="13" customWidth="1"/>
    <col min="10" max="10" width="9.7109375" style="1" customWidth="1"/>
    <col min="11" max="13" width="14.28515625" style="1" customWidth="1"/>
    <col min="14" max="16384" width="9.140625" style="2"/>
  </cols>
  <sheetData>
    <row r="1" spans="1:13" ht="14.25" customHeight="1" thickBot="1" x14ac:dyDescent="0.25">
      <c r="A1" s="60"/>
      <c r="B1" s="183" t="s">
        <v>51</v>
      </c>
      <c r="C1" s="184"/>
      <c r="D1" s="184"/>
      <c r="E1" s="184"/>
      <c r="F1" s="184"/>
      <c r="G1" s="184"/>
      <c r="H1" s="184"/>
      <c r="I1" s="184"/>
      <c r="J1" s="184"/>
      <c r="K1" s="185"/>
    </row>
    <row r="2" spans="1:13" ht="12" customHeight="1" thickBot="1" x14ac:dyDescent="0.25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 x14ac:dyDescent="0.25">
      <c r="A3" s="6"/>
      <c r="B3" s="121" t="s">
        <v>34</v>
      </c>
      <c r="C3" s="122"/>
      <c r="D3" s="122"/>
      <c r="E3" s="122"/>
      <c r="F3" s="122"/>
      <c r="G3" s="123"/>
      <c r="H3" s="7" t="s">
        <v>0</v>
      </c>
      <c r="I3" s="8" t="s">
        <v>1</v>
      </c>
      <c r="J3" s="9" t="s">
        <v>2</v>
      </c>
      <c r="K3" s="8" t="s">
        <v>3</v>
      </c>
      <c r="L3" s="8" t="s">
        <v>18</v>
      </c>
      <c r="M3" s="8" t="s">
        <v>4</v>
      </c>
    </row>
    <row r="4" spans="1:13" ht="12.75" customHeight="1" x14ac:dyDescent="0.2">
      <c r="A4" s="198" t="s">
        <v>5</v>
      </c>
      <c r="B4" s="124" t="s">
        <v>52</v>
      </c>
      <c r="C4" s="125"/>
      <c r="D4" s="125"/>
      <c r="E4" s="125"/>
      <c r="F4" s="125"/>
      <c r="G4" s="125"/>
      <c r="H4" s="151">
        <v>3</v>
      </c>
      <c r="I4" s="153"/>
      <c r="J4" s="137"/>
      <c r="K4" s="235">
        <f>H4*I4</f>
        <v>0</v>
      </c>
      <c r="L4" s="237">
        <f>H4*(I4*J4/100)</f>
        <v>0</v>
      </c>
      <c r="M4" s="209">
        <f>IF(J4&gt;0,H4*I4*(J4/100+1),IF(I4&gt;0,"Zadejte DPH",0))</f>
        <v>0</v>
      </c>
    </row>
    <row r="5" spans="1:13" ht="14.25" customHeight="1" thickBot="1" x14ac:dyDescent="0.25">
      <c r="A5" s="199"/>
      <c r="B5" s="126"/>
      <c r="C5" s="127"/>
      <c r="D5" s="127"/>
      <c r="E5" s="127"/>
      <c r="F5" s="127"/>
      <c r="G5" s="127"/>
      <c r="H5" s="152"/>
      <c r="I5" s="154"/>
      <c r="J5" s="138"/>
      <c r="K5" s="236"/>
      <c r="L5" s="238"/>
      <c r="M5" s="210"/>
    </row>
    <row r="6" spans="1:13" ht="15" customHeight="1" thickBot="1" x14ac:dyDescent="0.25">
      <c r="A6" s="10"/>
      <c r="B6" s="11"/>
      <c r="C6" s="11"/>
      <c r="D6" s="128" t="s">
        <v>35</v>
      </c>
      <c r="E6" s="129"/>
      <c r="F6" s="129"/>
      <c r="G6" s="129"/>
      <c r="H6" s="129"/>
      <c r="I6" s="129"/>
      <c r="J6" s="130"/>
      <c r="K6" s="26">
        <f>SUM(K4:K5)</f>
        <v>0</v>
      </c>
      <c r="L6" s="27">
        <f>SUM(L4:L5)</f>
        <v>0</v>
      </c>
      <c r="M6" s="28">
        <f>SUM(M4:M5)</f>
        <v>0</v>
      </c>
    </row>
    <row r="7" spans="1:13" ht="12" customHeight="1" thickBot="1" x14ac:dyDescent="0.25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57.75" customHeight="1" thickBot="1" x14ac:dyDescent="0.25">
      <c r="A8" s="10"/>
      <c r="B8" s="148" t="s">
        <v>43</v>
      </c>
      <c r="C8" s="149"/>
      <c r="D8" s="149"/>
      <c r="E8" s="149"/>
      <c r="F8" s="149"/>
      <c r="G8" s="150"/>
      <c r="H8" s="8" t="s">
        <v>26</v>
      </c>
      <c r="I8" s="7" t="s">
        <v>6</v>
      </c>
      <c r="J8" s="9" t="s">
        <v>2</v>
      </c>
      <c r="K8" s="8" t="s">
        <v>3</v>
      </c>
      <c r="L8" s="8" t="s">
        <v>18</v>
      </c>
      <c r="M8" s="8" t="s">
        <v>4</v>
      </c>
    </row>
    <row r="9" spans="1:13" ht="14.25" customHeight="1" x14ac:dyDescent="0.2">
      <c r="A9" s="214" t="s">
        <v>7</v>
      </c>
      <c r="B9" s="139"/>
      <c r="C9" s="131" t="s">
        <v>8</v>
      </c>
      <c r="D9" s="132"/>
      <c r="E9" s="132"/>
      <c r="F9" s="132"/>
      <c r="G9" s="133"/>
      <c r="H9" s="38"/>
      <c r="I9" s="39"/>
      <c r="J9" s="61"/>
      <c r="K9" s="68">
        <f>H9*I9</f>
        <v>0</v>
      </c>
      <c r="L9" s="29">
        <f>H9*(I9*J9/100)</f>
        <v>0</v>
      </c>
      <c r="M9" s="30">
        <f>IF(J9&gt;0,H9*I9*(J9/100+1),IF(I9&gt;0,"Zadejte DPH",0))</f>
        <v>0</v>
      </c>
    </row>
    <row r="10" spans="1:13" ht="28.5" customHeight="1" x14ac:dyDescent="0.2">
      <c r="A10" s="215"/>
      <c r="B10" s="140"/>
      <c r="C10" s="134" t="s">
        <v>23</v>
      </c>
      <c r="D10" s="135"/>
      <c r="E10" s="135"/>
      <c r="F10" s="135"/>
      <c r="G10" s="136"/>
      <c r="H10" s="40"/>
      <c r="I10" s="41"/>
      <c r="J10" s="62"/>
      <c r="K10" s="69">
        <f t="shared" ref="K10:K11" si="0">H10*I10</f>
        <v>0</v>
      </c>
      <c r="L10" s="31">
        <f t="shared" ref="L10:L11" si="1">H10*(I10*J10/100)</f>
        <v>0</v>
      </c>
      <c r="M10" s="32">
        <f t="shared" ref="M10:M11" si="2">IF(J10&gt;0,H10*I10*(J10/100+1),IF(I10&gt;0,"Zadejte DPH",0))</f>
        <v>0</v>
      </c>
    </row>
    <row r="11" spans="1:13" ht="14.25" customHeight="1" thickBot="1" x14ac:dyDescent="0.25">
      <c r="A11" s="215"/>
      <c r="B11" s="140"/>
      <c r="C11" s="232" t="s">
        <v>19</v>
      </c>
      <c r="D11" s="233"/>
      <c r="E11" s="233"/>
      <c r="F11" s="233"/>
      <c r="G11" s="234"/>
      <c r="H11" s="42"/>
      <c r="I11" s="41"/>
      <c r="J11" s="62"/>
      <c r="K11" s="70">
        <f t="shared" si="0"/>
        <v>0</v>
      </c>
      <c r="L11" s="49">
        <f t="shared" si="1"/>
        <v>0</v>
      </c>
      <c r="M11" s="50">
        <f t="shared" si="2"/>
        <v>0</v>
      </c>
    </row>
    <row r="12" spans="1:13" ht="14.25" customHeight="1" thickBot="1" x14ac:dyDescent="0.25">
      <c r="A12" s="215"/>
      <c r="B12" s="140"/>
      <c r="C12" s="243" t="s">
        <v>24</v>
      </c>
      <c r="D12" s="244"/>
      <c r="E12" s="244"/>
      <c r="F12" s="244"/>
      <c r="G12" s="244"/>
      <c r="H12" s="245"/>
      <c r="I12" s="245"/>
      <c r="J12" s="245"/>
      <c r="K12" s="246"/>
      <c r="L12" s="246"/>
      <c r="M12" s="247"/>
    </row>
    <row r="13" spans="1:13" ht="14.25" customHeight="1" x14ac:dyDescent="0.2">
      <c r="A13" s="215"/>
      <c r="B13" s="140"/>
      <c r="C13" s="142"/>
      <c r="D13" s="143"/>
      <c r="E13" s="143"/>
      <c r="F13" s="143"/>
      <c r="G13" s="144"/>
      <c r="H13" s="59"/>
      <c r="I13" s="39"/>
      <c r="J13" s="63"/>
      <c r="K13" s="74">
        <f>H13*I13</f>
        <v>0</v>
      </c>
      <c r="L13" s="29">
        <f>H13*(I13*J13/100)</f>
        <v>0</v>
      </c>
      <c r="M13" s="30">
        <f>IF(J13&gt;0,H13*I13*(J13/100+1),IF(I13&gt;0,"Zadejte DPH",0))</f>
        <v>0</v>
      </c>
    </row>
    <row r="14" spans="1:13" ht="14.25" customHeight="1" x14ac:dyDescent="0.2">
      <c r="A14" s="215"/>
      <c r="B14" s="140"/>
      <c r="C14" s="145"/>
      <c r="D14" s="146"/>
      <c r="E14" s="146"/>
      <c r="F14" s="146"/>
      <c r="G14" s="147"/>
      <c r="H14" s="45"/>
      <c r="I14" s="41"/>
      <c r="J14" s="64"/>
      <c r="K14" s="46">
        <f t="shared" ref="K14:K15" si="3">H14*I14</f>
        <v>0</v>
      </c>
      <c r="L14" s="31">
        <f t="shared" ref="L14:L15" si="4">H14*(I14*J14/100)</f>
        <v>0</v>
      </c>
      <c r="M14" s="32">
        <f t="shared" ref="M14:M15" si="5">IF(J14&gt;0,H14*I14*(J14/100+1),IF(I14&gt;0,"Zadejte DPH",0))</f>
        <v>0</v>
      </c>
    </row>
    <row r="15" spans="1:13" ht="14.25" customHeight="1" thickBot="1" x14ac:dyDescent="0.25">
      <c r="A15" s="216"/>
      <c r="B15" s="141"/>
      <c r="C15" s="240"/>
      <c r="D15" s="241"/>
      <c r="E15" s="241"/>
      <c r="F15" s="241"/>
      <c r="G15" s="242"/>
      <c r="H15" s="42"/>
      <c r="I15" s="43"/>
      <c r="J15" s="65"/>
      <c r="K15" s="70">
        <f t="shared" si="3"/>
        <v>0</v>
      </c>
      <c r="L15" s="49">
        <f t="shared" si="4"/>
        <v>0</v>
      </c>
      <c r="M15" s="50">
        <f t="shared" si="5"/>
        <v>0</v>
      </c>
    </row>
    <row r="16" spans="1:13" ht="15" customHeight="1" thickBot="1" x14ac:dyDescent="0.25">
      <c r="A16" s="11"/>
      <c r="B16" s="17"/>
      <c r="C16" s="17"/>
      <c r="D16" s="195" t="s">
        <v>22</v>
      </c>
      <c r="E16" s="196"/>
      <c r="F16" s="196"/>
      <c r="G16" s="196"/>
      <c r="H16" s="196"/>
      <c r="I16" s="196"/>
      <c r="J16" s="197"/>
      <c r="K16" s="33">
        <f>SUM(K9:K15)</f>
        <v>0</v>
      </c>
      <c r="L16" s="48">
        <f>SUM(L9:L15)</f>
        <v>0</v>
      </c>
      <c r="M16" s="26">
        <f>SUM(M9:M15)</f>
        <v>0</v>
      </c>
    </row>
    <row r="17" spans="1:13" ht="12.75" customHeight="1" thickBot="1" x14ac:dyDescent="0.25">
      <c r="A17" s="20"/>
      <c r="B17" s="21"/>
      <c r="C17" s="21"/>
      <c r="D17" s="19"/>
      <c r="E17" s="21"/>
      <c r="F17" s="22"/>
      <c r="G17" s="22"/>
      <c r="H17" s="22"/>
      <c r="K17" s="34"/>
      <c r="L17" s="35"/>
      <c r="M17" s="36"/>
    </row>
    <row r="18" spans="1:13" ht="17.25" customHeight="1" thickBot="1" x14ac:dyDescent="0.25">
      <c r="B18" s="161" t="s">
        <v>37</v>
      </c>
      <c r="C18" s="162"/>
      <c r="D18" s="162"/>
      <c r="E18" s="162"/>
      <c r="F18" s="162"/>
      <c r="G18" s="162"/>
      <c r="H18" s="162"/>
      <c r="I18" s="162"/>
      <c r="J18" s="163"/>
      <c r="K18" s="37">
        <f>SUM(IFERROR(K6,0),IFERROR(K16,0),IFERROR(#REF!,0),IFERROR(#REF!,0))</f>
        <v>0</v>
      </c>
      <c r="L18" s="37">
        <f>SUM(IFERROR(L6,0),IFERROR(L16,0),IFERROR(#REF!,0),IFERROR(#REF!,0))</f>
        <v>0</v>
      </c>
      <c r="M18" s="37">
        <f>SUM(IFERROR(M6,0),IFERROR(M16,0),IFERROR(#REF!,0),IFERROR(#REF!,0))</f>
        <v>0</v>
      </c>
    </row>
    <row r="19" spans="1:13" ht="15.75" thickBot="1" x14ac:dyDescent="0.3">
      <c r="B19" s="170" t="s">
        <v>10</v>
      </c>
      <c r="C19" s="170"/>
      <c r="D19" s="170"/>
      <c r="E19" s="23"/>
      <c r="F19" s="23"/>
    </row>
    <row r="20" spans="1:13" ht="36.75" customHeight="1" thickBot="1" x14ac:dyDescent="0.25">
      <c r="A20" s="155" t="s">
        <v>9</v>
      </c>
      <c r="B20" s="172" t="s">
        <v>11</v>
      </c>
      <c r="C20" s="173"/>
      <c r="D20" s="174"/>
      <c r="E20" s="51" t="s">
        <v>27</v>
      </c>
      <c r="F20" s="52" t="s">
        <v>2</v>
      </c>
      <c r="G20" s="171" t="s">
        <v>18</v>
      </c>
      <c r="H20" s="171"/>
      <c r="I20" s="53" t="s">
        <v>28</v>
      </c>
      <c r="K20" s="47"/>
      <c r="L20" s="47"/>
      <c r="M20" s="47"/>
    </row>
    <row r="21" spans="1:13" ht="24.95" customHeight="1" thickBot="1" x14ac:dyDescent="0.25">
      <c r="A21" s="156"/>
      <c r="B21" s="206" t="s">
        <v>31</v>
      </c>
      <c r="C21" s="207"/>
      <c r="D21" s="208"/>
      <c r="E21" s="54"/>
      <c r="F21" s="66"/>
      <c r="G21" s="223">
        <f>I21-E21</f>
        <v>0</v>
      </c>
      <c r="H21" s="223"/>
      <c r="I21" s="55">
        <f>E21*(F21/100+1)</f>
        <v>0</v>
      </c>
      <c r="K21" s="47"/>
      <c r="L21" s="47"/>
      <c r="M21" s="47"/>
    </row>
    <row r="22" spans="1:13" ht="24.95" customHeight="1" x14ac:dyDescent="0.2">
      <c r="A22" s="156"/>
      <c r="B22" s="179" t="s">
        <v>30</v>
      </c>
      <c r="C22" s="175" t="s">
        <v>29</v>
      </c>
      <c r="D22" s="239"/>
      <c r="E22" s="56"/>
      <c r="F22" s="67"/>
      <c r="G22" s="160">
        <f>I22-E22</f>
        <v>0</v>
      </c>
      <c r="H22" s="160"/>
      <c r="I22" s="57">
        <f>E22*(F22/100+1)</f>
        <v>0</v>
      </c>
      <c r="K22" s="47"/>
      <c r="L22" s="47"/>
      <c r="M22" s="47"/>
    </row>
    <row r="23" spans="1:13" ht="24.95" customHeight="1" thickBot="1" x14ac:dyDescent="0.25">
      <c r="A23" s="156"/>
      <c r="B23" s="180"/>
      <c r="C23" s="181" t="s">
        <v>25</v>
      </c>
      <c r="D23" s="182"/>
      <c r="E23" s="56"/>
      <c r="F23" s="67"/>
      <c r="G23" s="160">
        <f t="shared" ref="G23:G26" si="6">I23-E23</f>
        <v>0</v>
      </c>
      <c r="H23" s="160"/>
      <c r="I23" s="57">
        <f t="shared" ref="I23:I26" si="7">E23*(F23/100+1)</f>
        <v>0</v>
      </c>
      <c r="K23" s="47"/>
      <c r="L23" s="47"/>
      <c r="M23" s="47"/>
    </row>
    <row r="24" spans="1:13" ht="24.95" customHeight="1" thickBot="1" x14ac:dyDescent="0.25">
      <c r="A24" s="156"/>
      <c r="B24" s="224" t="s">
        <v>32</v>
      </c>
      <c r="C24" s="175" t="s">
        <v>33</v>
      </c>
      <c r="D24" s="176"/>
      <c r="E24" s="44"/>
      <c r="F24" s="67"/>
      <c r="G24" s="160">
        <f>I24-E24</f>
        <v>0</v>
      </c>
      <c r="H24" s="160"/>
      <c r="I24" s="57">
        <f>E24*(F24/100+1)</f>
        <v>0</v>
      </c>
      <c r="K24" s="266" t="s">
        <v>36</v>
      </c>
      <c r="L24" s="267"/>
      <c r="M24" s="268"/>
    </row>
    <row r="25" spans="1:13" ht="24.95" customHeight="1" x14ac:dyDescent="0.2">
      <c r="A25" s="156"/>
      <c r="B25" s="225"/>
      <c r="C25" s="158" t="s">
        <v>29</v>
      </c>
      <c r="D25" s="159"/>
      <c r="E25" s="44"/>
      <c r="F25" s="67"/>
      <c r="G25" s="160">
        <f>I25-E25</f>
        <v>0</v>
      </c>
      <c r="H25" s="160"/>
      <c r="I25" s="57">
        <f>E25*(F25/100+1)</f>
        <v>0</v>
      </c>
      <c r="K25" s="217" t="s">
        <v>49</v>
      </c>
      <c r="L25" s="218"/>
      <c r="M25" s="219"/>
    </row>
    <row r="26" spans="1:13" ht="24.95" customHeight="1" thickBot="1" x14ac:dyDescent="0.25">
      <c r="A26" s="156"/>
      <c r="B26" s="226"/>
      <c r="C26" s="177" t="s">
        <v>25</v>
      </c>
      <c r="D26" s="178"/>
      <c r="E26" s="44"/>
      <c r="F26" s="67"/>
      <c r="G26" s="160">
        <f t="shared" si="6"/>
        <v>0</v>
      </c>
      <c r="H26" s="160"/>
      <c r="I26" s="57">
        <f t="shared" si="7"/>
        <v>0</v>
      </c>
      <c r="K26" s="220"/>
      <c r="L26" s="221"/>
      <c r="M26" s="222"/>
    </row>
    <row r="27" spans="1:13" ht="24.95" customHeight="1" thickBot="1" x14ac:dyDescent="0.25">
      <c r="A27" s="156"/>
      <c r="B27" s="164" t="s">
        <v>12</v>
      </c>
      <c r="C27" s="165"/>
      <c r="D27" s="166"/>
      <c r="E27" s="251"/>
      <c r="F27" s="252"/>
      <c r="G27" s="252"/>
      <c r="H27" s="252"/>
      <c r="I27" s="253"/>
      <c r="K27" s="47"/>
      <c r="L27" s="47"/>
      <c r="M27" s="47"/>
    </row>
    <row r="28" spans="1:13" ht="15.75" customHeight="1" thickBot="1" x14ac:dyDescent="0.25">
      <c r="A28" s="157"/>
      <c r="B28" s="167" t="s">
        <v>13</v>
      </c>
      <c r="C28" s="168"/>
      <c r="D28" s="169"/>
      <c r="E28" s="248"/>
      <c r="F28" s="249"/>
      <c r="G28" s="249"/>
      <c r="H28" s="249"/>
      <c r="I28" s="250"/>
      <c r="K28" s="47"/>
      <c r="L28" s="47"/>
      <c r="M28" s="47"/>
    </row>
    <row r="29" spans="1:13" ht="12" customHeight="1" thickBot="1" x14ac:dyDescent="0.3">
      <c r="A29" s="10"/>
      <c r="B29" s="24"/>
      <c r="C29" s="24"/>
      <c r="D29" s="24"/>
      <c r="E29" s="12"/>
      <c r="F29" s="12"/>
      <c r="G29" s="12"/>
      <c r="H29" s="25"/>
    </row>
    <row r="30" spans="1:13" ht="15" customHeight="1" x14ac:dyDescent="0.2">
      <c r="A30" s="211" t="s">
        <v>41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3"/>
    </row>
    <row r="31" spans="1:13" ht="15" customHeight="1" x14ac:dyDescent="0.2">
      <c r="A31" s="186" t="s">
        <v>42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8"/>
    </row>
    <row r="32" spans="1:13" ht="15" customHeight="1" thickBot="1" x14ac:dyDescent="0.25">
      <c r="A32" s="189" t="s">
        <v>20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1"/>
    </row>
    <row r="33" spans="1:13" ht="12" customHeight="1" thickBot="1" x14ac:dyDescent="0.25"/>
    <row r="34" spans="1:13" ht="15" customHeight="1" x14ac:dyDescent="0.2">
      <c r="A34" s="200" t="s">
        <v>44</v>
      </c>
      <c r="B34" s="201"/>
      <c r="C34" s="201"/>
      <c r="D34" s="201"/>
      <c r="E34" s="201"/>
      <c r="F34" s="201"/>
      <c r="G34" s="201"/>
      <c r="H34" s="201"/>
      <c r="I34" s="201"/>
      <c r="J34" s="202"/>
    </row>
    <row r="35" spans="1:13" ht="15" customHeight="1" x14ac:dyDescent="0.2">
      <c r="A35" s="203" t="s">
        <v>50</v>
      </c>
      <c r="B35" s="204"/>
      <c r="C35" s="204"/>
      <c r="D35" s="204"/>
      <c r="E35" s="204"/>
      <c r="F35" s="204"/>
      <c r="G35" s="204"/>
      <c r="H35" s="204"/>
      <c r="I35" s="204"/>
      <c r="J35" s="205"/>
    </row>
    <row r="36" spans="1:13" ht="12" customHeight="1" thickBot="1" x14ac:dyDescent="0.25"/>
    <row r="37" spans="1:13" ht="15.75" thickBot="1" x14ac:dyDescent="0.3">
      <c r="A37" s="260" t="s">
        <v>14</v>
      </c>
      <c r="B37" s="261"/>
      <c r="C37" s="261"/>
      <c r="D37" s="254"/>
      <c r="E37" s="255"/>
      <c r="F37" s="255"/>
      <c r="G37" s="256"/>
      <c r="I37" s="264" t="s">
        <v>15</v>
      </c>
      <c r="J37" s="265"/>
      <c r="K37" s="75"/>
      <c r="L37" s="75"/>
      <c r="M37" s="76"/>
    </row>
    <row r="38" spans="1:13" ht="15.75" thickBot="1" x14ac:dyDescent="0.25">
      <c r="A38" s="262"/>
      <c r="B38" s="263"/>
      <c r="C38" s="263"/>
      <c r="D38" s="257"/>
      <c r="E38" s="258"/>
      <c r="F38" s="258"/>
      <c r="G38" s="259"/>
      <c r="I38" s="77" t="s">
        <v>21</v>
      </c>
      <c r="J38" s="78"/>
      <c r="K38" s="75"/>
      <c r="L38" s="75"/>
      <c r="M38" s="76"/>
    </row>
    <row r="39" spans="1:13" ht="15" customHeight="1" x14ac:dyDescent="0.2">
      <c r="A39" s="82" t="s">
        <v>16</v>
      </c>
      <c r="B39" s="83"/>
      <c r="C39" s="84"/>
      <c r="D39" s="90"/>
      <c r="E39" s="91"/>
      <c r="F39" s="91"/>
      <c r="G39" s="92"/>
      <c r="I39" s="88" t="s">
        <v>16</v>
      </c>
      <c r="J39" s="89"/>
      <c r="K39" s="192"/>
      <c r="L39" s="193"/>
      <c r="M39" s="194"/>
    </row>
    <row r="40" spans="1:13" x14ac:dyDescent="0.2">
      <c r="A40" s="117"/>
      <c r="B40" s="118"/>
      <c r="C40" s="119"/>
      <c r="D40" s="99"/>
      <c r="E40" s="100"/>
      <c r="F40" s="100"/>
      <c r="G40" s="101"/>
      <c r="I40" s="113"/>
      <c r="J40" s="114"/>
      <c r="K40" s="85"/>
      <c r="L40" s="86"/>
      <c r="M40" s="87"/>
    </row>
    <row r="41" spans="1:13" x14ac:dyDescent="0.2">
      <c r="A41" s="117"/>
      <c r="B41" s="118"/>
      <c r="C41" s="119"/>
      <c r="D41" s="99"/>
      <c r="E41" s="100"/>
      <c r="F41" s="100"/>
      <c r="G41" s="101"/>
      <c r="I41" s="115"/>
      <c r="J41" s="116"/>
      <c r="K41" s="85"/>
      <c r="L41" s="86"/>
      <c r="M41" s="87"/>
    </row>
    <row r="42" spans="1:13" ht="15" customHeight="1" x14ac:dyDescent="0.2">
      <c r="A42" s="108" t="s">
        <v>38</v>
      </c>
      <c r="B42" s="120"/>
      <c r="C42" s="109"/>
      <c r="D42" s="105"/>
      <c r="E42" s="106"/>
      <c r="F42" s="106"/>
      <c r="G42" s="107"/>
      <c r="I42" s="108" t="s">
        <v>38</v>
      </c>
      <c r="J42" s="109"/>
      <c r="K42" s="110"/>
      <c r="L42" s="111"/>
      <c r="M42" s="112"/>
    </row>
    <row r="43" spans="1:13" ht="15" customHeight="1" x14ac:dyDescent="0.2">
      <c r="A43" s="79" t="s">
        <v>39</v>
      </c>
      <c r="B43" s="80"/>
      <c r="C43" s="81"/>
      <c r="D43" s="93"/>
      <c r="E43" s="94"/>
      <c r="F43" s="94"/>
      <c r="G43" s="95"/>
      <c r="I43" s="108" t="s">
        <v>39</v>
      </c>
      <c r="J43" s="109"/>
      <c r="K43" s="85"/>
      <c r="L43" s="86"/>
      <c r="M43" s="87"/>
    </row>
    <row r="44" spans="1:13" ht="15" customHeight="1" thickBot="1" x14ac:dyDescent="0.25">
      <c r="A44" s="96" t="s">
        <v>40</v>
      </c>
      <c r="B44" s="97"/>
      <c r="C44" s="98"/>
      <c r="D44" s="102"/>
      <c r="E44" s="103"/>
      <c r="F44" s="103"/>
      <c r="G44" s="104"/>
      <c r="I44" s="108" t="s">
        <v>40</v>
      </c>
      <c r="J44" s="109"/>
      <c r="K44" s="85"/>
      <c r="L44" s="86"/>
      <c r="M44" s="87"/>
    </row>
    <row r="45" spans="1:13" ht="33" customHeight="1" thickBot="1" x14ac:dyDescent="0.25">
      <c r="A45" s="25"/>
      <c r="B45" s="25"/>
      <c r="C45" s="25"/>
      <c r="D45" s="58"/>
      <c r="E45" s="58"/>
      <c r="F45" s="58"/>
      <c r="G45" s="58"/>
      <c r="I45" s="230" t="s">
        <v>17</v>
      </c>
      <c r="J45" s="231"/>
      <c r="K45" s="227"/>
      <c r="L45" s="228"/>
      <c r="M45" s="229"/>
    </row>
    <row r="46" spans="1:13" ht="12" customHeight="1" x14ac:dyDescent="0.2"/>
  </sheetData>
  <sheetProtection algorithmName="SHA-512" hashValue="hDTbFqckHOE1Ipgpvfi76cqbdYwfxtP3ni7lSza0PhNrvv/v2ZlaZMWFBcluEzhDoTlGwTwkCq57E8Z1bJYBtg==" saltValue="jOmgr13Sq03W6eKMFyZl0A==" spinCount="100000" sheet="1" objects="1" scenarios="1"/>
  <mergeCells count="82">
    <mergeCell ref="K45:M45"/>
    <mergeCell ref="I45:J45"/>
    <mergeCell ref="C11:G11"/>
    <mergeCell ref="K4:K5"/>
    <mergeCell ref="L4:L5"/>
    <mergeCell ref="G24:H24"/>
    <mergeCell ref="C22:D22"/>
    <mergeCell ref="C15:G15"/>
    <mergeCell ref="C12:M12"/>
    <mergeCell ref="E28:I28"/>
    <mergeCell ref="E27:I27"/>
    <mergeCell ref="D37:G38"/>
    <mergeCell ref="A37:C38"/>
    <mergeCell ref="K37:M37"/>
    <mergeCell ref="I37:J37"/>
    <mergeCell ref="K24:M24"/>
    <mergeCell ref="B1:K1"/>
    <mergeCell ref="A31:M31"/>
    <mergeCell ref="A32:M32"/>
    <mergeCell ref="K39:M39"/>
    <mergeCell ref="D16:J16"/>
    <mergeCell ref="A4:A5"/>
    <mergeCell ref="A34:J34"/>
    <mergeCell ref="A35:J35"/>
    <mergeCell ref="B21:D21"/>
    <mergeCell ref="M4:M5"/>
    <mergeCell ref="A30:M30"/>
    <mergeCell ref="A9:A15"/>
    <mergeCell ref="K25:M26"/>
    <mergeCell ref="G21:H21"/>
    <mergeCell ref="G26:H26"/>
    <mergeCell ref="B24:B26"/>
    <mergeCell ref="A20:A28"/>
    <mergeCell ref="C25:D25"/>
    <mergeCell ref="G25:H25"/>
    <mergeCell ref="B18:J18"/>
    <mergeCell ref="B27:D27"/>
    <mergeCell ref="B28:D28"/>
    <mergeCell ref="B19:D19"/>
    <mergeCell ref="G20:H20"/>
    <mergeCell ref="B20:D20"/>
    <mergeCell ref="C24:D24"/>
    <mergeCell ref="C26:D26"/>
    <mergeCell ref="G23:H23"/>
    <mergeCell ref="B22:B23"/>
    <mergeCell ref="C23:D23"/>
    <mergeCell ref="G22:H22"/>
    <mergeCell ref="B3:G3"/>
    <mergeCell ref="B4:G5"/>
    <mergeCell ref="D6:J6"/>
    <mergeCell ref="C9:G9"/>
    <mergeCell ref="C10:G10"/>
    <mergeCell ref="J4:J5"/>
    <mergeCell ref="B9:B15"/>
    <mergeCell ref="C13:G13"/>
    <mergeCell ref="C14:G14"/>
    <mergeCell ref="B8:G8"/>
    <mergeCell ref="H4:H5"/>
    <mergeCell ref="I4:I5"/>
    <mergeCell ref="A44:C44"/>
    <mergeCell ref="D41:G41"/>
    <mergeCell ref="D44:G44"/>
    <mergeCell ref="D40:G40"/>
    <mergeCell ref="K40:M40"/>
    <mergeCell ref="K41:M41"/>
    <mergeCell ref="D42:G42"/>
    <mergeCell ref="I42:J42"/>
    <mergeCell ref="K42:M42"/>
    <mergeCell ref="I43:J43"/>
    <mergeCell ref="I44:J44"/>
    <mergeCell ref="I40:J41"/>
    <mergeCell ref="A40:C41"/>
    <mergeCell ref="A42:C42"/>
    <mergeCell ref="K44:M44"/>
    <mergeCell ref="K38:M38"/>
    <mergeCell ref="I38:J38"/>
    <mergeCell ref="A43:C43"/>
    <mergeCell ref="A39:C39"/>
    <mergeCell ref="K43:M43"/>
    <mergeCell ref="I39:J39"/>
    <mergeCell ref="D39:G39"/>
    <mergeCell ref="D43:G43"/>
  </mergeCells>
  <conditionalFormatting sqref="M4:M5">
    <cfRule type="containsText" dxfId="3" priority="3" operator="containsText" text="Zadejte DPH">
      <formula>NOT(ISERROR(SEARCH("Zadejte DPH",M4)))</formula>
    </cfRule>
    <cfRule type="cellIs" dxfId="2" priority="4" operator="equal">
      <formula>"Chybná DPH"</formula>
    </cfRule>
  </conditionalFormatting>
  <conditionalFormatting sqref="M9:M11">
    <cfRule type="containsText" dxfId="1" priority="2" operator="containsText" text="Zadejte DPH">
      <formula>NOT(ISERROR(SEARCH("Zadejte DPH",M9)))</formula>
    </cfRule>
  </conditionalFormatting>
  <conditionalFormatting sqref="M13:M15">
    <cfRule type="containsText" dxfId="0" priority="1" operator="containsText" text="Zadejte DPH">
      <formula>NOT(ISERROR(SEARCH("Zadejte DPH",M13)))</formula>
    </cfRule>
  </conditionalFormatting>
  <printOptions horizontalCentered="1"/>
  <pageMargins left="7.874015748031496E-2" right="7.874015748031496E-2" top="0.39370078740157483" bottom="0.59055118110236227" header="0.31496062992125984" footer="0.31496062992125984"/>
  <pageSetup paperSize="9" orientation="landscape" r:id="rId1"/>
  <headerFooter>
    <oddFooter>&amp;L&amp;F&amp;RStránka &amp;P z &amp;N</oddFooter>
  </headerFooter>
  <rowBreaks count="2" manualBreakCount="2">
    <brk id="18" max="16383" man="1"/>
    <brk id="45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Platné sazby DPH:_x000a_21 % - základní sazba_x000a_15 % - první snížená sazba_x000a_10 % - druhá snížená sazba_x000a_Uveďte platnou hodnotu!">
          <x14:formula1>
            <xm:f>'Pomocná data'!$B$2:$B$4</xm:f>
          </x14:formula1>
          <xm:sqref>J13:J15 F21:F26 J4:J5 J9:J11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1" width="18.85546875" bestFit="1" customWidth="1"/>
  </cols>
  <sheetData>
    <row r="1" spans="1:2" x14ac:dyDescent="0.25">
      <c r="A1" s="71" t="s">
        <v>45</v>
      </c>
      <c r="B1" s="72"/>
    </row>
    <row r="2" spans="1:2" x14ac:dyDescent="0.25">
      <c r="A2" s="72" t="s">
        <v>46</v>
      </c>
      <c r="B2" s="73">
        <v>21</v>
      </c>
    </row>
    <row r="3" spans="1:2" x14ac:dyDescent="0.25">
      <c r="A3" s="72" t="s">
        <v>47</v>
      </c>
      <c r="B3" s="73">
        <v>15</v>
      </c>
    </row>
    <row r="4" spans="1:2" x14ac:dyDescent="0.25">
      <c r="A4" s="72" t="s">
        <v>48</v>
      </c>
      <c r="B4" s="73">
        <v>10</v>
      </c>
    </row>
  </sheetData>
  <sheetProtection password="D305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pro výpočet ceny</vt:lpstr>
      <vt:lpstr>Pomocná data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Maršálková Leona</cp:lastModifiedBy>
  <cp:lastPrinted>2021-10-05T10:26:44Z</cp:lastPrinted>
  <dcterms:created xsi:type="dcterms:W3CDTF">2019-09-24T11:59:36Z</dcterms:created>
  <dcterms:modified xsi:type="dcterms:W3CDTF">2021-10-05T10:29:14Z</dcterms:modified>
</cp:coreProperties>
</file>