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<sst xmlns="http://schemas.openxmlformats.org/spreadsheetml/2006/main" count="67" uniqueCount="55">
  <si>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</si>
  <si>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</si>
  <si>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</si>
  <si>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</si>
  <si>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</si>
  <si>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</si>
  <si>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</si>
  <si>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</si>
  <si>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</si>
  <si>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</si>
  <si>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</si>
  <si>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</si>
  <si>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</si>
  <si>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</si>
  <si>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</si>
  <si>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</si>
  <si>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</si>
  <si>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</si>
  <si>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</si>
  <si>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</si>
  <si>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</si>
  <si>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</si>
  <si>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</si>
  <si>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</si>
  <si>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</si>
  <si>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</si>
  <si>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</si>
  <si>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</si>
  <si>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</si>
  <si>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</si>
  <si>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</si>
  <si>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</si>
  <si>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</si>
  <si>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</si>
  <si>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</si>
  <si>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</si>
  <si>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</si>
  <si>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</si>
  <si>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</si>
  <si>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</si>
  <si>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</si>
  <si>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</si>
  <si>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</si>
  <si>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</si>
  <si>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</si>
  <si>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</si>
  <si>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</si>
  <si>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</si>
  <si>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</si>
  <si>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</si>
  <si>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</si>
  <si>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</si>
  <si>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</si>
  <si>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VZMR 156_Monitor vitálních funkcí pro MR</t>
  </si>
  <si>
    <t>Monitor vitálních funkcí pro 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</si>
</sst>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4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4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3" borderId="4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0" xfId="0" applyNumberFormat="1" applyFont="1" applyFill="1" applyBorder="1" applyAlignment="1" applyProtection="1">
      <alignment horizontal="right"/>
      <protection/>
    </xf>
    <xf numFmtId="4" fontId="6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 wrapText="1"/>
      <protection/>
    </xf>
    <xf numFmtId="4" fontId="2" fillId="4" borderId="16" xfId="0" applyNumberFormat="1" applyFont="1" applyFill="1" applyBorder="1" applyAlignment="1" applyProtection="1">
      <alignment horizontal="right" vertical="center" wrapText="1"/>
      <protection/>
    </xf>
    <xf numFmtId="0" fontId="8" fillId="2" borderId="17" xfId="0" applyFont="1" applyFill="1" applyBorder="1" applyAlignment="1" applyProtection="1">
      <alignment horizontal="center" vertical="center" wrapText="1"/>
      <protection/>
    </xf>
    <xf numFmtId="0" fontId="8" fillId="2" borderId="18" xfId="0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4" fontId="8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7" xfId="0" applyNumberFormat="1" applyFont="1" applyFill="1" applyBorder="1" applyAlignment="1" applyProtection="1">
      <alignment horizontal="right" vertical="center"/>
      <protection/>
    </xf>
    <xf numFmtId="4" fontId="8" fillId="6" borderId="2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2" xfId="0" applyFont="1" applyFill="1" applyBorder="1" applyAlignment="1" applyProtection="1">
      <alignment horizontal="center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3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6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8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2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 wrapText="1"/>
      <protection/>
    </xf>
    <xf numFmtId="4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16" fillId="6" borderId="20" xfId="0" applyFont="1" applyFill="1" applyBorder="1" applyAlignment="1" applyProtection="1">
      <alignment horizontal="center" vertical="center" wrapText="1"/>
      <protection locked="0"/>
    </xf>
    <xf numFmtId="4" fontId="16" fillId="6" borderId="6" xfId="0" applyNumberFormat="1" applyFont="1" applyFill="1" applyBorder="1" applyAlignment="1" applyProtection="1">
      <alignment horizontal="right" vertical="center" wrapText="1"/>
      <protection locked="0"/>
    </xf>
    <xf numFmtId="1" fontId="16" fillId="6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20" xfId="0" applyNumberFormat="1" applyFont="1" applyFill="1" applyBorder="1" applyAlignment="1" applyProtection="1">
      <alignment horizontal="right" vertical="center"/>
      <protection/>
    </xf>
    <xf numFmtId="4" fontId="5" fillId="4" borderId="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/>
    <xf numFmtId="0" fontId="16" fillId="6" borderId="21" xfId="0" applyFont="1" applyFill="1" applyBorder="1" applyAlignment="1" applyProtection="1">
      <alignment horizontal="center" vertical="center" wrapText="1"/>
      <protection locked="0"/>
    </xf>
    <xf numFmtId="4" fontId="16" fillId="6" borderId="8" xfId="0" applyNumberFormat="1" applyFont="1" applyFill="1" applyBorder="1" applyAlignment="1" applyProtection="1">
      <alignment horizontal="right" vertical="center" wrapText="1"/>
      <protection locked="0"/>
    </xf>
    <xf numFmtId="1" fontId="16" fillId="6" borderId="25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21" xfId="0" applyNumberFormat="1" applyFont="1" applyFill="1" applyBorder="1" applyAlignment="1" applyProtection="1">
      <alignment horizontal="right" vertical="center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right" vertical="center"/>
      <protection/>
    </xf>
    <xf numFmtId="4" fontId="5" fillId="4" borderId="12" xfId="0" applyNumberFormat="1" applyFont="1" applyFill="1" applyBorder="1" applyAlignment="1" applyProtection="1">
      <alignment horizontal="right" vertical="center" wrapText="1"/>
      <protection/>
    </xf>
    <xf numFmtId="4" fontId="5" fillId="4" borderId="16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Protection="1">
      <protection/>
    </xf>
    <xf numFmtId="0" fontId="5" fillId="0" borderId="0" xfId="0" applyFont="1" applyProtection="1"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6" xfId="0" applyFont="1" applyBorder="1" applyProtection="1"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6" borderId="29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6" borderId="21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left" vertical="center" wrapText="1"/>
      <protection locked="0"/>
    </xf>
    <xf numFmtId="0" fontId="2" fillId="6" borderId="21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6" borderId="20" xfId="0" applyFont="1" applyFill="1" applyBorder="1" applyAlignment="1" applyProtection="1">
      <alignment horizontal="left" vertical="center" wrapText="1"/>
      <protection locked="0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21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4" fontId="1" fillId="4" borderId="8" xfId="0" applyNumberFormat="1" applyFont="1" applyFill="1" applyBorder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8" fillId="0" borderId="26" xfId="0" applyFont="1" applyBorder="1" applyAlignment="1" applyProtection="1">
      <alignment vertical="center" wrapText="1"/>
      <protection/>
    </xf>
    <xf numFmtId="0" fontId="8" fillId="0" borderId="43" xfId="0" applyFont="1" applyBorder="1" applyAlignment="1" applyProtection="1">
      <alignment vertical="center" wrapText="1"/>
      <protection/>
    </xf>
    <xf numFmtId="0" fontId="12" fillId="0" borderId="44" xfId="0" applyFont="1" applyBorder="1" applyAlignment="1" applyProtection="1">
      <alignment wrapText="1"/>
      <protection/>
    </xf>
    <xf numFmtId="0" fontId="12" fillId="0" borderId="45" xfId="0" applyFont="1" applyBorder="1" applyAlignment="1" applyProtection="1">
      <alignment wrapText="1"/>
      <protection/>
    </xf>
    <xf numFmtId="0" fontId="12" fillId="0" borderId="46" xfId="0" applyFont="1" applyBorder="1" applyAlignment="1" applyProtection="1">
      <alignment wrapText="1"/>
      <protection/>
    </xf>
    <xf numFmtId="0" fontId="9" fillId="2" borderId="31" xfId="0" applyFont="1" applyFill="1" applyBorder="1" applyAlignment="1" applyProtection="1">
      <alignment horizontal="center" vertical="center"/>
      <protection/>
    </xf>
    <xf numFmtId="0" fontId="9" fillId="2" borderId="29" xfId="0" applyFont="1" applyFill="1" applyBorder="1" applyAlignment="1" applyProtection="1">
      <alignment horizontal="center" vertical="center"/>
      <protection/>
    </xf>
    <xf numFmtId="0" fontId="9" fillId="2" borderId="30" xfId="0" applyFont="1" applyFill="1" applyBorder="1" applyAlignment="1" applyProtection="1">
      <alignment horizontal="center" vertical="center"/>
      <protection/>
    </xf>
    <xf numFmtId="49" fontId="5" fillId="7" borderId="41" xfId="0" applyNumberFormat="1" applyFont="1" applyFill="1" applyBorder="1" applyAlignment="1" applyProtection="1">
      <alignment horizontal="left" vertical="center" wrapText="1"/>
      <protection/>
    </xf>
    <xf numFmtId="49" fontId="5" fillId="7" borderId="3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26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49" fontId="5" fillId="7" borderId="20" xfId="0" applyNumberFormat="1" applyFont="1" applyFill="1" applyBorder="1" applyAlignment="1" applyProtection="1">
      <alignment horizontal="left" vertical="center" wrapText="1"/>
      <protection/>
    </xf>
    <xf numFmtId="49" fontId="5" fillId="7" borderId="6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21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8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1" xfId="0" applyNumberFormat="1" applyFont="1" applyFill="1" applyBorder="1" applyAlignment="1" applyProtection="1">
      <alignment horizontal="left" vertical="center"/>
      <protection/>
    </xf>
    <xf numFmtId="49" fontId="5" fillId="7" borderId="8" xfId="0" applyNumberFormat="1" applyFont="1" applyFill="1" applyBorder="1" applyAlignment="1" applyProtection="1">
      <alignment horizontal="left" vertical="center"/>
      <protection/>
    </xf>
    <xf numFmtId="49" fontId="5" fillId="7" borderId="25" xfId="0" applyNumberFormat="1" applyFont="1" applyFill="1" applyBorder="1" applyAlignment="1" applyProtection="1">
      <alignment horizontal="left" vertical="center"/>
      <protection/>
    </xf>
    <xf numFmtId="1" fontId="16" fillId="6" borderId="24" xfId="0" applyNumberFormat="1" applyFont="1" applyFill="1" applyBorder="1" applyAlignment="1" applyProtection="1">
      <alignment horizontal="right" vertical="center"/>
      <protection locked="0"/>
    </xf>
    <xf numFmtId="1" fontId="16" fillId="6" borderId="47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48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8" fillId="6" borderId="11" xfId="0" applyFont="1" applyFill="1" applyBorder="1" applyAlignment="1" applyProtection="1">
      <alignment horizontal="left" vertical="center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locked="0"/>
    </xf>
    <xf numFmtId="0" fontId="8" fillId="6" borderId="16" xfId="0" applyFont="1" applyFill="1" applyBorder="1" applyAlignment="1" applyProtection="1">
      <alignment horizontal="left" vertical="center" wrapText="1"/>
      <protection locked="0"/>
    </xf>
    <xf numFmtId="0" fontId="8" fillId="6" borderId="21" xfId="0" applyFont="1" applyFill="1" applyBorder="1" applyAlignment="1" applyProtection="1">
      <alignment horizontal="left" vertical="center" wrapText="1"/>
      <protection locked="0"/>
    </xf>
    <xf numFmtId="0" fontId="8" fillId="6" borderId="8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41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6" borderId="26" xfId="0" applyFont="1" applyFill="1" applyBorder="1" applyAlignment="1" applyProtection="1">
      <alignment horizontal="left" vertical="center"/>
      <protection locked="0"/>
    </xf>
    <xf numFmtId="0" fontId="2" fillId="6" borderId="5" xfId="0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4" fontId="1" fillId="4" borderId="6" xfId="0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2" fillId="0" borderId="50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6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6" borderId="20" xfId="0" applyFont="1" applyFill="1" applyBorder="1" applyAlignment="1" applyProtection="1">
      <alignment vertical="center" wrapText="1"/>
      <protection locked="0"/>
    </xf>
    <xf numFmtId="0" fontId="2" fillId="6" borderId="6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4" fontId="4" fillId="3" borderId="15" xfId="0" applyNumberFormat="1" applyFont="1" applyFill="1" applyBorder="1" applyAlignment="1" applyProtection="1">
      <alignment horizontal="center" vertical="center"/>
      <protection/>
    </xf>
    <xf numFmtId="4" fontId="4" fillId="3" borderId="26" xfId="0" applyNumberFormat="1" applyFont="1" applyFill="1" applyBorder="1" applyAlignment="1" applyProtection="1">
      <alignment horizontal="center" vertical="center"/>
      <protection/>
    </xf>
    <xf numFmtId="4" fontId="4" fillId="3" borderId="5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8" fillId="0" borderId="3" xfId="0" applyFont="1" applyBorder="1" applyAlignment="1" applyProtection="1">
      <alignment vertical="center" wrapText="1"/>
      <protection/>
    </xf>
    <xf numFmtId="0" fontId="8" fillId="0" borderId="51" xfId="0" applyFont="1" applyBorder="1" applyAlignment="1" applyProtection="1">
      <alignment vertical="center" wrapText="1"/>
      <protection/>
    </xf>
    <xf numFmtId="4" fontId="5" fillId="4" borderId="7" xfId="0" applyNumberFormat="1" applyFont="1" applyFill="1" applyBorder="1" applyAlignment="1" applyProtection="1">
      <alignment horizontal="right" vertical="center" wrapText="1"/>
      <protection/>
    </xf>
    <xf numFmtId="4" fontId="5" fillId="4" borderId="16" xfId="0" applyNumberFormat="1" applyFont="1" applyFill="1" applyBorder="1" applyAlignment="1" applyProtection="1">
      <alignment horizontal="right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5" fillId="7" borderId="20" xfId="0" applyFont="1" applyFill="1" applyBorder="1" applyAlignment="1" applyProtection="1">
      <alignment horizontal="center" vertical="center" wrapText="1"/>
      <protection/>
    </xf>
    <xf numFmtId="0" fontId="5" fillId="7" borderId="11" xfId="0" applyFont="1" applyFill="1" applyBorder="1" applyAlignment="1" applyProtection="1">
      <alignment horizontal="center" vertical="center" wrapText="1"/>
      <protection/>
    </xf>
    <xf numFmtId="4" fontId="16" fillId="6" borderId="6" xfId="0" applyNumberFormat="1" applyFont="1" applyFill="1" applyBorder="1" applyAlignment="1" applyProtection="1">
      <alignment horizontal="right" vertical="center"/>
      <protection locked="0"/>
    </xf>
    <xf numFmtId="4" fontId="16" fillId="6" borderId="12" xfId="0" applyNumberFormat="1" applyFont="1" applyFill="1" applyBorder="1" applyAlignment="1" applyProtection="1">
      <alignment horizontal="right" vertical="center"/>
      <protection locked="0"/>
    </xf>
    <xf numFmtId="49" fontId="5" fillId="7" borderId="11" xfId="0" applyNumberFormat="1" applyFont="1" applyFill="1" applyBorder="1" applyAlignment="1" applyProtection="1">
      <alignment horizontal="left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47" xfId="0" applyNumberFormat="1" applyFont="1" applyFill="1" applyBorder="1" applyAlignment="1" applyProtection="1">
      <alignment horizontal="left" vertical="center" wrapText="1"/>
      <protection/>
    </xf>
    <xf numFmtId="4" fontId="5" fillId="4" borderId="20" xfId="0" applyNumberFormat="1" applyFont="1" applyFill="1" applyBorder="1" applyAlignment="1" applyProtection="1">
      <alignment horizontal="right" vertical="center"/>
      <protection/>
    </xf>
    <xf numFmtId="4" fontId="5" fillId="4" borderId="11" xfId="0" applyNumberFormat="1" applyFont="1" applyFill="1" applyBorder="1" applyAlignment="1" applyProtection="1">
      <alignment horizontal="right" vertical="center"/>
      <protection/>
    </xf>
    <xf numFmtId="4" fontId="5" fillId="4" borderId="6" xfId="0" applyNumberFormat="1" applyFont="1" applyFill="1" applyBorder="1" applyAlignment="1" applyProtection="1">
      <alignment horizontal="right" vertical="center"/>
      <protection/>
    </xf>
    <xf numFmtId="4" fontId="5" fillId="4" borderId="12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18" xfId="0" applyFont="1" applyFill="1" applyBorder="1" applyAlignment="1" applyProtection="1">
      <alignment horizontal="center" vertical="center" wrapText="1"/>
      <protection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1" xfId="0" applyNumberFormat="1" applyFont="1" applyFill="1" applyBorder="1" applyAlignment="1" applyProtection="1">
      <alignment horizontal="left" vertical="center" wrapText="1"/>
      <protection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3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28" xfId="0" applyNumberFormat="1" applyFont="1" applyFill="1" applyBorder="1" applyAlignment="1" applyProtection="1">
      <alignment horizontal="left" vertical="center" wrapText="1"/>
      <protection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16" xfId="0" applyFont="1" applyFill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 topLeftCell="A10">
      <selection activeCell="L24" sqref="L24"/>
    </sheetView>
  </sheetViews>
  <sheetFormatPr defaultColWidth="9.140625" defaultRowHeight="15"/>
  <cols>
    <col min="1" max="1" width="2.57421875" style="1" customWidth="1"/>
    <col min="2" max="2" width="13.140625" style="14" customWidth="1"/>
    <col min="3" max="3" width="10.140625" style="14" customWidth="1"/>
    <col min="4" max="4" width="16.00390625" style="14" customWidth="1"/>
    <col min="5" max="5" width="9.140625" style="14" customWidth="1"/>
    <col min="6" max="6" width="12.00390625" style="14" customWidth="1"/>
    <col min="7" max="7" width="6.140625" style="1" customWidth="1"/>
    <col min="8" max="8" width="8.57421875" style="1" customWidth="1"/>
    <col min="9" max="9" width="13.57421875" style="9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3" s="71" customFormat="1" ht="14.25" customHeight="1" thickBot="1">
      <c r="A1" s="81"/>
      <c r="B1" s="228" t="s">
        <v>53</v>
      </c>
      <c r="C1" s="229"/>
      <c r="D1" s="229"/>
      <c r="E1" s="229"/>
      <c r="F1" s="229"/>
      <c r="G1" s="229"/>
      <c r="H1" s="229"/>
      <c r="I1" s="229"/>
      <c r="J1" s="229"/>
      <c r="K1" s="230"/>
      <c r="L1" s="82"/>
      <c r="M1" s="82"/>
    </row>
    <row r="2" spans="1:13" s="71" customFormat="1" ht="12" customHeight="1" thickBot="1">
      <c r="A2" s="82"/>
      <c r="B2" s="83"/>
      <c r="C2" s="83"/>
      <c r="D2" s="83"/>
      <c r="E2" s="83"/>
      <c r="F2" s="83"/>
      <c r="G2" s="84"/>
      <c r="H2" s="84"/>
      <c r="I2" s="85"/>
      <c r="J2" s="84"/>
      <c r="K2" s="82"/>
      <c r="L2" s="82"/>
      <c r="M2" s="82"/>
    </row>
    <row r="3" spans="1:13" s="71" customFormat="1" ht="42" customHeight="1" thickBot="1">
      <c r="A3" s="86"/>
      <c r="B3" s="154" t="s">
        <v>33</v>
      </c>
      <c r="C3" s="155"/>
      <c r="D3" s="155"/>
      <c r="E3" s="155"/>
      <c r="F3" s="155"/>
      <c r="G3" s="156"/>
      <c r="H3" s="87" t="s">
        <v>0</v>
      </c>
      <c r="I3" s="88" t="s">
        <v>1</v>
      </c>
      <c r="J3" s="89" t="s">
        <v>2</v>
      </c>
      <c r="K3" s="88" t="s">
        <v>3</v>
      </c>
      <c r="L3" s="88" t="s">
        <v>19</v>
      </c>
      <c r="M3" s="88" t="s">
        <v>4</v>
      </c>
    </row>
    <row r="4" spans="1:13" s="71" customFormat="1" ht="12.75" customHeight="1">
      <c r="A4" s="243" t="s">
        <v>5</v>
      </c>
      <c r="B4" s="157" t="s">
        <v>54</v>
      </c>
      <c r="C4" s="158"/>
      <c r="D4" s="158"/>
      <c r="E4" s="158"/>
      <c r="F4" s="158"/>
      <c r="G4" s="158"/>
      <c r="H4" s="259">
        <v>1</v>
      </c>
      <c r="I4" s="261"/>
      <c r="J4" s="173"/>
      <c r="K4" s="266">
        <f>H4*I4</f>
        <v>0</v>
      </c>
      <c r="L4" s="268">
        <f>H4*(I4*J4/100)</f>
        <v>0</v>
      </c>
      <c r="M4" s="254">
        <f>IF(J4&gt;0,H4*I4*(J4/100+1),IF(I4&gt;0,"Zadejte DPH",0))</f>
        <v>0</v>
      </c>
    </row>
    <row r="5" spans="1:13" s="71" customFormat="1" ht="14.25" customHeight="1" thickBot="1">
      <c r="A5" s="244"/>
      <c r="B5" s="159"/>
      <c r="C5" s="160"/>
      <c r="D5" s="160"/>
      <c r="E5" s="160"/>
      <c r="F5" s="160"/>
      <c r="G5" s="160"/>
      <c r="H5" s="260"/>
      <c r="I5" s="262"/>
      <c r="J5" s="174"/>
      <c r="K5" s="267"/>
      <c r="L5" s="269"/>
      <c r="M5" s="255"/>
    </row>
    <row r="6" spans="1:13" ht="15" customHeight="1" thickBot="1">
      <c r="A6" s="6"/>
      <c r="B6" s="7"/>
      <c r="C6" s="7"/>
      <c r="D6" s="161" t="s">
        <v>34</v>
      </c>
      <c r="E6" s="162"/>
      <c r="F6" s="162"/>
      <c r="G6" s="162"/>
      <c r="H6" s="162"/>
      <c r="I6" s="162"/>
      <c r="J6" s="163"/>
      <c r="K6" s="22">
        <f>SUM(K4:K5)</f>
        <v>0</v>
      </c>
      <c r="L6" s="23">
        <f>SUM(L4:L5)</f>
        <v>0</v>
      </c>
      <c r="M6" s="24">
        <f>SUM(M4:M5)</f>
        <v>0</v>
      </c>
    </row>
    <row r="7" spans="1:13" ht="12" customHeight="1" thickBot="1">
      <c r="A7" s="6"/>
      <c r="B7" s="7"/>
      <c r="C7" s="7"/>
      <c r="D7" s="7"/>
      <c r="E7" s="7"/>
      <c r="F7" s="8"/>
      <c r="G7" s="8"/>
      <c r="H7" s="8"/>
      <c r="K7" s="10"/>
      <c r="L7" s="11"/>
      <c r="M7" s="12"/>
    </row>
    <row r="8" spans="1:13" ht="57.75" customHeight="1" thickBot="1">
      <c r="A8" s="6"/>
      <c r="B8" s="256" t="s">
        <v>52</v>
      </c>
      <c r="C8" s="257"/>
      <c r="D8" s="257"/>
      <c r="E8" s="257"/>
      <c r="F8" s="257"/>
      <c r="G8" s="258"/>
      <c r="H8" s="4" t="s">
        <v>27</v>
      </c>
      <c r="I8" s="3" t="s">
        <v>6</v>
      </c>
      <c r="J8" s="5" t="s">
        <v>2</v>
      </c>
      <c r="K8" s="4" t="s">
        <v>3</v>
      </c>
      <c r="L8" s="4" t="s">
        <v>19</v>
      </c>
      <c r="M8" s="4" t="s">
        <v>4</v>
      </c>
    </row>
    <row r="9" spans="1:13" s="71" customFormat="1" ht="14.25" customHeight="1">
      <c r="A9" s="187" t="s">
        <v>7</v>
      </c>
      <c r="B9" s="175"/>
      <c r="C9" s="164" t="s">
        <v>8</v>
      </c>
      <c r="D9" s="165"/>
      <c r="E9" s="165"/>
      <c r="F9" s="165"/>
      <c r="G9" s="166"/>
      <c r="H9" s="66"/>
      <c r="I9" s="67"/>
      <c r="J9" s="68"/>
      <c r="K9" s="69">
        <f>H9*I9</f>
        <v>0</v>
      </c>
      <c r="L9" s="70">
        <f>H9*(I9*J9/100)</f>
        <v>0</v>
      </c>
      <c r="M9" s="64">
        <f>IF(J9&gt;0,H9*I9*(J9/100+1),IF(I9&gt;0,"Zadejte DPH",0))</f>
        <v>0</v>
      </c>
    </row>
    <row r="10" spans="1:13" s="71" customFormat="1" ht="28.5" customHeight="1">
      <c r="A10" s="188"/>
      <c r="B10" s="176"/>
      <c r="C10" s="167" t="s">
        <v>24</v>
      </c>
      <c r="D10" s="168"/>
      <c r="E10" s="168"/>
      <c r="F10" s="168"/>
      <c r="G10" s="169"/>
      <c r="H10" s="72"/>
      <c r="I10" s="73"/>
      <c r="J10" s="74"/>
      <c r="K10" s="75">
        <f aca="true" t="shared" si="0" ref="K10:K12">H10*I10</f>
        <v>0</v>
      </c>
      <c r="L10" s="76">
        <f aca="true" t="shared" si="1" ref="L10:L12">H10*(I10*J10/100)</f>
        <v>0</v>
      </c>
      <c r="M10" s="65">
        <f aca="true" t="shared" si="2" ref="M10:M12">IF(J10&gt;0,H10*I10*(J10/100+1),IF(I10&gt;0,"Zadejte DPH",0))</f>
        <v>0</v>
      </c>
    </row>
    <row r="11" spans="1:13" s="71" customFormat="1" ht="14.25" customHeight="1">
      <c r="A11" s="188"/>
      <c r="B11" s="176"/>
      <c r="C11" s="170" t="s">
        <v>9</v>
      </c>
      <c r="D11" s="171"/>
      <c r="E11" s="171"/>
      <c r="F11" s="171"/>
      <c r="G11" s="172"/>
      <c r="H11" s="72"/>
      <c r="I11" s="73"/>
      <c r="J11" s="74"/>
      <c r="K11" s="75">
        <f t="shared" si="0"/>
        <v>0</v>
      </c>
      <c r="L11" s="76">
        <f t="shared" si="1"/>
        <v>0</v>
      </c>
      <c r="M11" s="65">
        <f t="shared" si="2"/>
        <v>0</v>
      </c>
    </row>
    <row r="12" spans="1:13" s="71" customFormat="1" ht="14.25" customHeight="1" thickBot="1">
      <c r="A12" s="188"/>
      <c r="B12" s="176"/>
      <c r="C12" s="263" t="s">
        <v>20</v>
      </c>
      <c r="D12" s="264"/>
      <c r="E12" s="264"/>
      <c r="F12" s="264"/>
      <c r="G12" s="265"/>
      <c r="H12" s="77"/>
      <c r="I12" s="73"/>
      <c r="J12" s="74"/>
      <c r="K12" s="78">
        <f t="shared" si="0"/>
        <v>0</v>
      </c>
      <c r="L12" s="79">
        <f t="shared" si="1"/>
        <v>0</v>
      </c>
      <c r="M12" s="80">
        <f t="shared" si="2"/>
        <v>0</v>
      </c>
    </row>
    <row r="13" spans="1:13" ht="14.25" customHeight="1" thickBot="1">
      <c r="A13" s="188"/>
      <c r="B13" s="176"/>
      <c r="C13" s="280" t="s">
        <v>25</v>
      </c>
      <c r="D13" s="281"/>
      <c r="E13" s="281"/>
      <c r="F13" s="281"/>
      <c r="G13" s="281"/>
      <c r="H13" s="282"/>
      <c r="I13" s="282"/>
      <c r="J13" s="282"/>
      <c r="K13" s="283"/>
      <c r="L13" s="283"/>
      <c r="M13" s="284"/>
    </row>
    <row r="14" spans="1:13" ht="14.25" customHeight="1">
      <c r="A14" s="188"/>
      <c r="B14" s="176"/>
      <c r="C14" s="178"/>
      <c r="D14" s="179"/>
      <c r="E14" s="179"/>
      <c r="F14" s="179"/>
      <c r="G14" s="180"/>
      <c r="H14" s="53"/>
      <c r="I14" s="34"/>
      <c r="J14" s="54"/>
      <c r="K14" s="63">
        <f>H14*I14</f>
        <v>0</v>
      </c>
      <c r="L14" s="25">
        <f>H14*(I14*J14/100)</f>
        <v>0</v>
      </c>
      <c r="M14" s="26">
        <f>IF(J14&gt;0,H14*I14*(J14/100+1),IF(I14&gt;0,"Zadejte DPH",0))</f>
        <v>0</v>
      </c>
    </row>
    <row r="15" spans="1:13" ht="14.25" customHeight="1">
      <c r="A15" s="188"/>
      <c r="B15" s="176"/>
      <c r="C15" s="181"/>
      <c r="D15" s="182"/>
      <c r="E15" s="182"/>
      <c r="F15" s="182"/>
      <c r="G15" s="183"/>
      <c r="H15" s="39"/>
      <c r="I15" s="35"/>
      <c r="J15" s="55"/>
      <c r="K15" s="40">
        <f aca="true" t="shared" si="3" ref="K15:K16">H15*I15</f>
        <v>0</v>
      </c>
      <c r="L15" s="27">
        <f aca="true" t="shared" si="4" ref="L15:L16">H15*(I15*J15/100)</f>
        <v>0</v>
      </c>
      <c r="M15" s="28">
        <f aca="true" t="shared" si="5" ref="M15:M16">IF(J15&gt;0,H15*I15*(J15/100+1),IF(I15&gt;0,"Zadejte DPH",0))</f>
        <v>0</v>
      </c>
    </row>
    <row r="16" spans="1:13" ht="14.25" customHeight="1" thickBot="1">
      <c r="A16" s="189"/>
      <c r="B16" s="177"/>
      <c r="C16" s="277"/>
      <c r="D16" s="278"/>
      <c r="E16" s="278"/>
      <c r="F16" s="278"/>
      <c r="G16" s="279"/>
      <c r="H16" s="36"/>
      <c r="I16" s="37"/>
      <c r="J16" s="56"/>
      <c r="K16" s="59">
        <f t="shared" si="3"/>
        <v>0</v>
      </c>
      <c r="L16" s="43">
        <f t="shared" si="4"/>
        <v>0</v>
      </c>
      <c r="M16" s="44">
        <f t="shared" si="5"/>
        <v>0</v>
      </c>
    </row>
    <row r="17" spans="1:13" ht="15" customHeight="1" thickBot="1">
      <c r="A17" s="7"/>
      <c r="B17" s="13"/>
      <c r="C17" s="13"/>
      <c r="D17" s="240" t="s">
        <v>23</v>
      </c>
      <c r="E17" s="241"/>
      <c r="F17" s="241"/>
      <c r="G17" s="241"/>
      <c r="H17" s="241"/>
      <c r="I17" s="241"/>
      <c r="J17" s="242"/>
      <c r="K17" s="29">
        <f>SUM(K9:K16)</f>
        <v>0</v>
      </c>
      <c r="L17" s="42">
        <f>SUM(L9:L16)</f>
        <v>0</v>
      </c>
      <c r="M17" s="22">
        <f>SUM(M9:M16)</f>
        <v>0</v>
      </c>
    </row>
    <row r="18" spans="1:13" ht="12.75" customHeight="1" thickBot="1">
      <c r="A18" s="16"/>
      <c r="B18" s="17"/>
      <c r="C18" s="17"/>
      <c r="D18" s="15"/>
      <c r="E18" s="17"/>
      <c r="F18" s="18"/>
      <c r="G18" s="18"/>
      <c r="H18" s="18"/>
      <c r="K18" s="30"/>
      <c r="L18" s="31"/>
      <c r="M18" s="32"/>
    </row>
    <row r="19" spans="2:13" ht="17.25" customHeight="1" thickBot="1">
      <c r="B19" s="145" t="s">
        <v>36</v>
      </c>
      <c r="C19" s="146"/>
      <c r="D19" s="146"/>
      <c r="E19" s="146"/>
      <c r="F19" s="146"/>
      <c r="G19" s="146"/>
      <c r="H19" s="146"/>
      <c r="I19" s="146"/>
      <c r="J19" s="147"/>
      <c r="K19" s="33">
        <f>SUM(_xlfn.IFERROR(K6,0),_xlfn.IFERROR(K17,0),_xlfn.IFERROR(#REF!,0),_xlfn.IFERROR(#REF!,0))</f>
        <v>0</v>
      </c>
      <c r="L19" s="33">
        <f>SUM(_xlfn.IFERROR(L6,0),_xlfn.IFERROR(L17,0),_xlfn.IFERROR(#REF!,0),_xlfn.IFERROR(#REF!,0))</f>
        <v>0</v>
      </c>
      <c r="M19" s="33">
        <f>SUM(_xlfn.IFERROR(M6,0),_xlfn.IFERROR(M17,0),_xlfn.IFERROR(#REF!,0),_xlfn.IFERROR(#REF!,0))</f>
        <v>0</v>
      </c>
    </row>
    <row r="20" spans="2:6" ht="15.75" thickBot="1">
      <c r="B20" s="275" t="s">
        <v>10</v>
      </c>
      <c r="C20" s="275"/>
      <c r="D20" s="275"/>
      <c r="E20" s="19"/>
      <c r="F20" s="19"/>
    </row>
    <row r="21" spans="1:13" ht="36.75" customHeight="1" thickBot="1">
      <c r="A21" s="140" t="s">
        <v>11</v>
      </c>
      <c r="B21" s="208" t="s">
        <v>12</v>
      </c>
      <c r="C21" s="209"/>
      <c r="D21" s="210"/>
      <c r="E21" s="45" t="s">
        <v>28</v>
      </c>
      <c r="F21" s="46" t="s">
        <v>2</v>
      </c>
      <c r="G21" s="276" t="s">
        <v>19</v>
      </c>
      <c r="H21" s="276"/>
      <c r="I21" s="47" t="s">
        <v>29</v>
      </c>
      <c r="K21" s="41"/>
      <c r="L21" s="41"/>
      <c r="M21" s="41"/>
    </row>
    <row r="22" spans="1:13" ht="24.95" customHeight="1" thickBot="1">
      <c r="A22" s="141"/>
      <c r="B22" s="251" t="s">
        <v>50</v>
      </c>
      <c r="C22" s="252"/>
      <c r="D22" s="253"/>
      <c r="E22" s="48"/>
      <c r="F22" s="57"/>
      <c r="G22" s="220">
        <f>I22-E22</f>
        <v>0</v>
      </c>
      <c r="H22" s="220"/>
      <c r="I22" s="49">
        <f>E22*(F22/100+1)</f>
        <v>0</v>
      </c>
      <c r="K22" s="41"/>
      <c r="L22" s="41"/>
      <c r="M22" s="41"/>
    </row>
    <row r="23" spans="1:13" ht="24.95" customHeight="1">
      <c r="A23" s="141"/>
      <c r="B23" s="271" t="s">
        <v>31</v>
      </c>
      <c r="C23" s="224" t="s">
        <v>30</v>
      </c>
      <c r="D23" s="270"/>
      <c r="E23" s="50"/>
      <c r="F23" s="58"/>
      <c r="G23" s="139">
        <f>I23-E23</f>
        <v>0</v>
      </c>
      <c r="H23" s="139"/>
      <c r="I23" s="51">
        <f>E23*(F23/100+1)</f>
        <v>0</v>
      </c>
      <c r="K23" s="41"/>
      <c r="L23" s="41"/>
      <c r="M23" s="41"/>
    </row>
    <row r="24" spans="1:13" ht="24.95" customHeight="1" thickBot="1">
      <c r="A24" s="141"/>
      <c r="B24" s="272"/>
      <c r="C24" s="273" t="s">
        <v>26</v>
      </c>
      <c r="D24" s="274"/>
      <c r="E24" s="50"/>
      <c r="F24" s="58"/>
      <c r="G24" s="139">
        <f aca="true" t="shared" si="6" ref="G24:G27">I24-E24</f>
        <v>0</v>
      </c>
      <c r="H24" s="139"/>
      <c r="I24" s="51">
        <f aca="true" t="shared" si="7" ref="I24:I27">E24*(F24/100+1)</f>
        <v>0</v>
      </c>
      <c r="K24" s="41"/>
      <c r="L24" s="41"/>
      <c r="M24" s="41"/>
    </row>
    <row r="25" spans="1:13" ht="24.95" customHeight="1" thickBot="1">
      <c r="A25" s="141"/>
      <c r="B25" s="221" t="s">
        <v>32</v>
      </c>
      <c r="C25" s="224" t="s">
        <v>51</v>
      </c>
      <c r="D25" s="225"/>
      <c r="E25" s="38"/>
      <c r="F25" s="58"/>
      <c r="G25" s="139">
        <f>I25-E25</f>
        <v>0</v>
      </c>
      <c r="H25" s="139"/>
      <c r="I25" s="51">
        <f>E25*(F25/100+1)</f>
        <v>0</v>
      </c>
      <c r="K25" s="211" t="s">
        <v>35</v>
      </c>
      <c r="L25" s="212"/>
      <c r="M25" s="213"/>
    </row>
    <row r="26" spans="1:13" ht="24.95" customHeight="1">
      <c r="A26" s="141"/>
      <c r="B26" s="222"/>
      <c r="C26" s="143" t="s">
        <v>30</v>
      </c>
      <c r="D26" s="144"/>
      <c r="E26" s="38"/>
      <c r="F26" s="58"/>
      <c r="G26" s="139">
        <f>I26-E26</f>
        <v>0</v>
      </c>
      <c r="H26" s="139"/>
      <c r="I26" s="51">
        <f>E26*(F26/100+1)</f>
        <v>0</v>
      </c>
      <c r="K26" s="214" t="s">
        <v>48</v>
      </c>
      <c r="L26" s="215"/>
      <c r="M26" s="216"/>
    </row>
    <row r="27" spans="1:13" ht="24.95" customHeight="1" thickBot="1">
      <c r="A27" s="141"/>
      <c r="B27" s="223"/>
      <c r="C27" s="226" t="s">
        <v>26</v>
      </c>
      <c r="D27" s="227"/>
      <c r="E27" s="38"/>
      <c r="F27" s="58"/>
      <c r="G27" s="139">
        <f t="shared" si="6"/>
        <v>0</v>
      </c>
      <c r="H27" s="139"/>
      <c r="I27" s="51">
        <f t="shared" si="7"/>
        <v>0</v>
      </c>
      <c r="K27" s="217"/>
      <c r="L27" s="218"/>
      <c r="M27" s="219"/>
    </row>
    <row r="28" spans="1:13" ht="24.95" customHeight="1" thickBot="1">
      <c r="A28" s="141"/>
      <c r="B28" s="148" t="s">
        <v>13</v>
      </c>
      <c r="C28" s="149"/>
      <c r="D28" s="150"/>
      <c r="E28" s="193"/>
      <c r="F28" s="194"/>
      <c r="G28" s="194"/>
      <c r="H28" s="194"/>
      <c r="I28" s="195"/>
      <c r="K28" s="41"/>
      <c r="L28" s="41"/>
      <c r="M28" s="41"/>
    </row>
    <row r="29" spans="1:13" ht="15.75" customHeight="1" thickBot="1">
      <c r="A29" s="142"/>
      <c r="B29" s="151" t="s">
        <v>14</v>
      </c>
      <c r="C29" s="152"/>
      <c r="D29" s="153"/>
      <c r="E29" s="190"/>
      <c r="F29" s="191"/>
      <c r="G29" s="191"/>
      <c r="H29" s="191"/>
      <c r="I29" s="192"/>
      <c r="K29" s="41"/>
      <c r="L29" s="41"/>
      <c r="M29" s="41"/>
    </row>
    <row r="30" spans="1:8" ht="12" customHeight="1" thickBot="1">
      <c r="A30" s="6"/>
      <c r="B30" s="20"/>
      <c r="C30" s="20"/>
      <c r="D30" s="20"/>
      <c r="E30" s="8"/>
      <c r="F30" s="8"/>
      <c r="G30" s="8"/>
      <c r="H30" s="21"/>
    </row>
    <row r="31" spans="1:13" ht="15" customHeight="1">
      <c r="A31" s="184" t="s">
        <v>40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6"/>
    </row>
    <row r="32" spans="1:13" ht="15" customHeight="1">
      <c r="A32" s="231" t="s">
        <v>41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3"/>
    </row>
    <row r="33" spans="1:13" ht="15" customHeight="1">
      <c r="A33" s="90" t="s">
        <v>49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ht="15" customHeight="1" thickBot="1">
      <c r="A34" s="234" t="s">
        <v>21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</row>
    <row r="35" ht="12" customHeight="1" thickBot="1"/>
    <row r="36" spans="1:10" ht="15" customHeight="1">
      <c r="A36" s="245" t="s">
        <v>42</v>
      </c>
      <c r="B36" s="246"/>
      <c r="C36" s="246"/>
      <c r="D36" s="246"/>
      <c r="E36" s="246"/>
      <c r="F36" s="246"/>
      <c r="G36" s="246"/>
      <c r="H36" s="246"/>
      <c r="I36" s="246"/>
      <c r="J36" s="247"/>
    </row>
    <row r="37" spans="1:10" ht="15" customHeight="1">
      <c r="A37" s="248" t="s">
        <v>43</v>
      </c>
      <c r="B37" s="249"/>
      <c r="C37" s="249"/>
      <c r="D37" s="249"/>
      <c r="E37" s="249"/>
      <c r="F37" s="249"/>
      <c r="G37" s="249"/>
      <c r="H37" s="249"/>
      <c r="I37" s="249"/>
      <c r="J37" s="250"/>
    </row>
    <row r="38" ht="12" customHeight="1" thickBot="1"/>
    <row r="39" spans="1:13" ht="15.75" thickBot="1">
      <c r="A39" s="202" t="s">
        <v>15</v>
      </c>
      <c r="B39" s="203"/>
      <c r="C39" s="203"/>
      <c r="D39" s="196"/>
      <c r="E39" s="197"/>
      <c r="F39" s="197"/>
      <c r="G39" s="198"/>
      <c r="I39" s="206" t="s">
        <v>16</v>
      </c>
      <c r="J39" s="207"/>
      <c r="K39" s="93"/>
      <c r="L39" s="93"/>
      <c r="M39" s="94"/>
    </row>
    <row r="40" spans="1:13" ht="15.75" thickBot="1">
      <c r="A40" s="204"/>
      <c r="B40" s="205"/>
      <c r="C40" s="205"/>
      <c r="D40" s="199"/>
      <c r="E40" s="200"/>
      <c r="F40" s="200"/>
      <c r="G40" s="201"/>
      <c r="I40" s="95" t="s">
        <v>22</v>
      </c>
      <c r="J40" s="96"/>
      <c r="K40" s="93"/>
      <c r="L40" s="93"/>
      <c r="M40" s="94"/>
    </row>
    <row r="41" spans="1:13" ht="15" customHeight="1">
      <c r="A41" s="120" t="s">
        <v>17</v>
      </c>
      <c r="B41" s="121"/>
      <c r="C41" s="122"/>
      <c r="D41" s="129"/>
      <c r="E41" s="130"/>
      <c r="F41" s="130"/>
      <c r="G41" s="131"/>
      <c r="I41" s="127" t="s">
        <v>17</v>
      </c>
      <c r="J41" s="128"/>
      <c r="K41" s="237"/>
      <c r="L41" s="238"/>
      <c r="M41" s="239"/>
    </row>
    <row r="42" spans="1:13" ht="15">
      <c r="A42" s="135"/>
      <c r="B42" s="136"/>
      <c r="C42" s="137"/>
      <c r="D42" s="103"/>
      <c r="E42" s="104"/>
      <c r="F42" s="104"/>
      <c r="G42" s="105"/>
      <c r="I42" s="123"/>
      <c r="J42" s="124"/>
      <c r="K42" s="109"/>
      <c r="L42" s="110"/>
      <c r="M42" s="111"/>
    </row>
    <row r="43" spans="1:13" ht="15">
      <c r="A43" s="135"/>
      <c r="B43" s="136"/>
      <c r="C43" s="137"/>
      <c r="D43" s="103"/>
      <c r="E43" s="104"/>
      <c r="F43" s="104"/>
      <c r="G43" s="105"/>
      <c r="I43" s="125"/>
      <c r="J43" s="126"/>
      <c r="K43" s="109"/>
      <c r="L43" s="110"/>
      <c r="M43" s="111"/>
    </row>
    <row r="44" spans="1:13" ht="15" customHeight="1">
      <c r="A44" s="115" t="s">
        <v>37</v>
      </c>
      <c r="B44" s="138"/>
      <c r="C44" s="116"/>
      <c r="D44" s="112"/>
      <c r="E44" s="113"/>
      <c r="F44" s="113"/>
      <c r="G44" s="114"/>
      <c r="I44" s="115" t="s">
        <v>37</v>
      </c>
      <c r="J44" s="116"/>
      <c r="K44" s="117"/>
      <c r="L44" s="118"/>
      <c r="M44" s="119"/>
    </row>
    <row r="45" spans="1:13" ht="15" customHeight="1">
      <c r="A45" s="97" t="s">
        <v>38</v>
      </c>
      <c r="B45" s="98"/>
      <c r="C45" s="99"/>
      <c r="D45" s="132"/>
      <c r="E45" s="133"/>
      <c r="F45" s="133"/>
      <c r="G45" s="134"/>
      <c r="I45" s="115" t="s">
        <v>38</v>
      </c>
      <c r="J45" s="116"/>
      <c r="K45" s="109"/>
      <c r="L45" s="110"/>
      <c r="M45" s="111"/>
    </row>
    <row r="46" spans="1:13" ht="15" customHeight="1" thickBot="1">
      <c r="A46" s="100" t="s">
        <v>39</v>
      </c>
      <c r="B46" s="101"/>
      <c r="C46" s="102"/>
      <c r="D46" s="106"/>
      <c r="E46" s="107"/>
      <c r="F46" s="107"/>
      <c r="G46" s="108"/>
      <c r="I46" s="115" t="s">
        <v>39</v>
      </c>
      <c r="J46" s="116"/>
      <c r="K46" s="109"/>
      <c r="L46" s="110"/>
      <c r="M46" s="111"/>
    </row>
    <row r="47" spans="1:13" ht="33" customHeight="1" thickBot="1">
      <c r="A47" s="21"/>
      <c r="B47" s="21"/>
      <c r="C47" s="21"/>
      <c r="D47" s="52"/>
      <c r="E47" s="52"/>
      <c r="F47" s="52"/>
      <c r="G47" s="52"/>
      <c r="I47" s="288" t="s">
        <v>18</v>
      </c>
      <c r="J47" s="289"/>
      <c r="K47" s="285"/>
      <c r="L47" s="286"/>
      <c r="M47" s="287"/>
    </row>
    <row r="48" ht="12" customHeight="1"/>
  </sheetData>
  <sheetProtection algorithmName="SHA-512" hashValue="YRSKfa/iWJzWN6pLLtMQMTPNZ6szzqKcAOYxeHn3dsjeY1XV1729wZjFphTQy1Fxmx0WOft3sdHilvVHo+2GsA==" saltValue="dPc37b+OywWqdu66x35KkQ==" spinCount="100000" sheet="1" objects="1" scenarios="1"/>
  <mergeCells count="84">
    <mergeCell ref="K45:M45"/>
    <mergeCell ref="K46:M46"/>
    <mergeCell ref="K47:M47"/>
    <mergeCell ref="I47:J47"/>
    <mergeCell ref="B1:K1"/>
    <mergeCell ref="A32:M32"/>
    <mergeCell ref="A34:M34"/>
    <mergeCell ref="K41:M41"/>
    <mergeCell ref="D17:J17"/>
    <mergeCell ref="A4:A5"/>
    <mergeCell ref="A36:J36"/>
    <mergeCell ref="A37:J37"/>
    <mergeCell ref="B22:D22"/>
    <mergeCell ref="M4:M5"/>
    <mergeCell ref="B8:G8"/>
    <mergeCell ref="H4:H5"/>
    <mergeCell ref="I4:I5"/>
    <mergeCell ref="C12:G12"/>
    <mergeCell ref="K4:K5"/>
    <mergeCell ref="L4:L5"/>
    <mergeCell ref="A31:M31"/>
    <mergeCell ref="A9:A16"/>
    <mergeCell ref="E29:I29"/>
    <mergeCell ref="E28:I28"/>
    <mergeCell ref="D39:G40"/>
    <mergeCell ref="A39:C40"/>
    <mergeCell ref="K39:M39"/>
    <mergeCell ref="I39:J39"/>
    <mergeCell ref="B21:D21"/>
    <mergeCell ref="K25:M25"/>
    <mergeCell ref="K26:M27"/>
    <mergeCell ref="G22:H22"/>
    <mergeCell ref="G27:H27"/>
    <mergeCell ref="B25:B27"/>
    <mergeCell ref="C25:D25"/>
    <mergeCell ref="C27:D27"/>
    <mergeCell ref="C11:G11"/>
    <mergeCell ref="J4:J5"/>
    <mergeCell ref="B9:B16"/>
    <mergeCell ref="C14:G14"/>
    <mergeCell ref="C15:G15"/>
    <mergeCell ref="C16:G16"/>
    <mergeCell ref="C13:M13"/>
    <mergeCell ref="B3:G3"/>
    <mergeCell ref="B4:G5"/>
    <mergeCell ref="D6:J6"/>
    <mergeCell ref="C9:G9"/>
    <mergeCell ref="C10:G10"/>
    <mergeCell ref="G24:H24"/>
    <mergeCell ref="A21:A29"/>
    <mergeCell ref="C26:D26"/>
    <mergeCell ref="G26:H26"/>
    <mergeCell ref="B19:J19"/>
    <mergeCell ref="B28:D28"/>
    <mergeCell ref="B29:D29"/>
    <mergeCell ref="G25:H25"/>
    <mergeCell ref="C23:D23"/>
    <mergeCell ref="B23:B24"/>
    <mergeCell ref="C24:D24"/>
    <mergeCell ref="G23:H23"/>
    <mergeCell ref="B20:D20"/>
    <mergeCell ref="G21:H21"/>
    <mergeCell ref="I42:J43"/>
    <mergeCell ref="I41:J41"/>
    <mergeCell ref="D41:G41"/>
    <mergeCell ref="D45:G45"/>
    <mergeCell ref="A42:C43"/>
    <mergeCell ref="A44:C44"/>
    <mergeCell ref="A33:M33"/>
    <mergeCell ref="K40:M40"/>
    <mergeCell ref="I40:J40"/>
    <mergeCell ref="A45:C45"/>
    <mergeCell ref="A46:C46"/>
    <mergeCell ref="D43:G43"/>
    <mergeCell ref="D46:G46"/>
    <mergeCell ref="D42:G42"/>
    <mergeCell ref="K42:M42"/>
    <mergeCell ref="K43:M43"/>
    <mergeCell ref="D44:G44"/>
    <mergeCell ref="I44:J44"/>
    <mergeCell ref="K44:M44"/>
    <mergeCell ref="A41:C41"/>
    <mergeCell ref="I45:J45"/>
    <mergeCell ref="I46:J46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2">
    <cfRule type="containsText" priority="2" dxfId="0" operator="containsText" text="Zadejte DPH">
      <formula>NOT(ISERROR(SEARCH("Zadejte DPH",M9)))</formula>
    </cfRule>
  </conditionalFormatting>
  <conditionalFormatting sqref="M14:M16">
    <cfRule type="containsText" priority="1" dxfId="0" operator="containsText" text="Zadejte DPH">
      <formula>NOT(ISERROR(SEARCH("Zadejte DPH",M14)))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4:J16 F22:F27 J4:J5 J9:J12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60" t="s">
        <v>44</v>
      </c>
      <c r="B1" s="61"/>
    </row>
    <row r="2" spans="1:2" ht="15">
      <c r="A2" s="61" t="s">
        <v>45</v>
      </c>
      <c r="B2" s="62">
        <v>21</v>
      </c>
    </row>
    <row r="3" spans="1:2" ht="15">
      <c r="A3" s="61" t="s">
        <v>46</v>
      </c>
      <c r="B3" s="62">
        <v>15</v>
      </c>
    </row>
    <row r="4" spans="1:2" ht="15">
      <c r="A4" s="61" t="s">
        <v>47</v>
      </c>
      <c r="B4" s="62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Blatný Michal</cp:lastModifiedBy>
  <cp:lastPrinted>2022-02-11T07:23:55Z</cp:lastPrinted>
  <dcterms:created xsi:type="dcterms:W3CDTF">2019-09-24T11:59:36Z</dcterms:created>
  <dcterms:modified xsi:type="dcterms:W3CDTF">2022-02-11T07:25:46Z</dcterms:modified>
  <cp:category/>
  <cp:version/>
  <cp:contentType/>
  <cp:contentStatus/>
</cp:coreProperties>
</file>