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2\VZMR\2022_017_ÚNA - Transportní lehátko a odběrová křesla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6" i="1" l="1"/>
  <c r="M4" i="1"/>
  <c r="I18" i="1" l="1"/>
  <c r="G18" i="1" s="1"/>
  <c r="I15" i="1" l="1"/>
  <c r="G15" i="1" s="1"/>
  <c r="I17" i="1"/>
  <c r="G17" i="1" s="1"/>
  <c r="I14" i="1"/>
  <c r="G14" i="1" s="1"/>
  <c r="I16" i="1" l="1"/>
  <c r="G16" i="1" s="1"/>
  <c r="I19" i="1"/>
  <c r="G19" i="1" s="1"/>
  <c r="L4" i="1" l="1"/>
  <c r="K4" i="1"/>
  <c r="L6" i="1"/>
  <c r="K6" i="1"/>
  <c r="L8" i="1" l="1"/>
  <c r="K8" i="1"/>
  <c r="L11" i="1" l="1"/>
  <c r="M8" i="1"/>
  <c r="M11" i="1" l="1"/>
  <c r="K11" i="1" l="1"/>
</calcChain>
</file>

<file path=xl/sharedStrings.xml><?xml version="1.0" encoding="utf-8"?>
<sst xmlns="http://schemas.openxmlformats.org/spreadsheetml/2006/main" count="60" uniqueCount="45">
  <si>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</si>
  <si>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</si>
  <si>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</si>
  <si>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</si>
  <si>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</si>
  <si>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</si>
  <si>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</si>
  <si>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</si>
  <si>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</si>
  <si>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</si>
  <si>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</si>
  <si>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</si>
  <si>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</si>
  <si>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</si>
  <si>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</si>
  <si>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</si>
  <si>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Fialové, prázdné buňky dopočítávají hodnoty dle zadaných vzorců. Nevyplňuje nikdo!</t>
  </si>
  <si>
    <t>Typ přístroje:</t>
  </si>
  <si>
    <t>Paušální částka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</si>
  <si>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</si>
  <si>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</si>
  <si>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</si>
  <si>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</si>
  <si>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Ztrátová doba na cestě*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</si>
  <si>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</si>
  <si>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</si>
  <si>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</si>
  <si>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</si>
  <si>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</si>
  <si>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</si>
  <si>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</si>
  <si>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</si>
  <si>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</si>
  <si>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</si>
  <si>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</si>
  <si>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</si>
  <si>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</si>
  <si>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</si>
  <si>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</si>
  <si>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Hodinové sazby za servis technika a ztrátovou dobu na cestě budou účtovány po 1/4 hodině. Nebude akceptováno učtování za každou započatou hodinu.</t>
  </si>
  <si>
    <t>Hodinová sazba servisu technika</t>
  </si>
  <si>
    <t>Hodinová sazba</t>
  </si>
  <si>
    <t>VZMR 017_Transportní lehátko a odběrová křesla</t>
  </si>
  <si>
    <t>Odběrová křesla</t>
  </si>
  <si>
    <t>Transportní lehátko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</si>
</sst>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36" xfId="0" applyFont="1" applyBorder="1" applyProtection="1"/>
    <xf numFmtId="4" fontId="1" fillId="5" borderId="22" xfId="0" applyNumberFormat="1" applyFont="1" applyFill="1" applyBorder="1" applyAlignment="1" applyProtection="1">
      <alignment horizontal="right" vertical="center" wrapText="1"/>
    </xf>
    <xf numFmtId="4" fontId="1" fillId="5" borderId="29" xfId="0" applyNumberFormat="1" applyFont="1" applyFill="1" applyBorder="1" applyAlignment="1" applyProtection="1">
      <alignment horizontal="right" vertical="center"/>
    </xf>
    <xf numFmtId="4" fontId="1" fillId="5" borderId="29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4" fontId="7" fillId="7" borderId="3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4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3" xfId="0" applyNumberFormat="1" applyFont="1" applyFill="1" applyBorder="1" applyAlignment="1" applyProtection="1">
      <alignment horizontal="right" vertical="center"/>
    </xf>
    <xf numFmtId="4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Protection="1"/>
    <xf numFmtId="1" fontId="7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5" fillId="0" borderId="0" xfId="0" applyFont="1"/>
    <xf numFmtId="0" fontId="16" fillId="0" borderId="0" xfId="0" applyFont="1"/>
    <xf numFmtId="1" fontId="16" fillId="0" borderId="0" xfId="0" applyNumberFormat="1" applyFont="1"/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19" xfId="0" applyFont="1" applyFill="1" applyBorder="1" applyAlignment="1" applyProtection="1">
      <alignment vertical="center" wrapText="1"/>
      <protection locked="0"/>
    </xf>
    <xf numFmtId="0" fontId="1" fillId="7" borderId="21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6" xfId="0" applyFont="1" applyFill="1" applyBorder="1" applyAlignment="1" applyProtection="1">
      <alignment vertical="center" wrapText="1"/>
      <protection locked="0"/>
    </xf>
    <xf numFmtId="0" fontId="1" fillId="7" borderId="28" xfId="0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/>
    </xf>
    <xf numFmtId="0" fontId="1" fillId="7" borderId="15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1" fillId="7" borderId="7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4" fontId="1" fillId="4" borderId="10" xfId="0" applyNumberFormat="1" applyFont="1" applyFill="1" applyBorder="1" applyAlignment="1" applyProtection="1">
      <alignment horizontal="right" vertical="center"/>
    </xf>
    <xf numFmtId="4" fontId="1" fillId="4" borderId="18" xfId="0" applyNumberFormat="1" applyFont="1" applyFill="1" applyBorder="1" applyAlignment="1" applyProtection="1">
      <alignment horizontal="right" vertical="center"/>
    </xf>
    <xf numFmtId="4" fontId="4" fillId="4" borderId="11" xfId="0" applyNumberFormat="1" applyFont="1" applyFill="1" applyBorder="1" applyAlignment="1" applyProtection="1">
      <alignment horizontal="right" vertical="center"/>
    </xf>
    <xf numFmtId="4" fontId="4" fillId="4" borderId="19" xfId="0" applyNumberFormat="1" applyFont="1" applyFill="1" applyBorder="1" applyAlignment="1" applyProtection="1">
      <alignment horizontal="right" vertical="center"/>
    </xf>
    <xf numFmtId="4" fontId="12" fillId="4" borderId="19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7" fillId="0" borderId="48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1" xfId="0" applyFont="1" applyFill="1" applyBorder="1" applyAlignment="1" applyProtection="1">
      <alignment vertical="center" wrapText="1"/>
      <protection locked="0"/>
    </xf>
    <xf numFmtId="0" fontId="1" fillId="7" borderId="13" xfId="0" applyFont="1" applyFill="1" applyBorder="1" applyAlignment="1" applyProtection="1">
      <alignment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4" fontId="5" fillId="7" borderId="19" xfId="0" applyNumberFormat="1" applyFont="1" applyFill="1" applyBorder="1" applyAlignment="1" applyProtection="1">
      <alignment horizontal="right" vertical="center"/>
      <protection locked="0"/>
    </xf>
    <xf numFmtId="4" fontId="5" fillId="7" borderId="26" xfId="0" applyNumberFormat="1" applyFont="1" applyFill="1" applyBorder="1" applyAlignment="1" applyProtection="1">
      <alignment horizontal="right" vertical="center"/>
      <protection locked="0"/>
    </xf>
    <xf numFmtId="1" fontId="5" fillId="7" borderId="20" xfId="0" applyNumberFormat="1" applyFont="1" applyFill="1" applyBorder="1" applyAlignment="1" applyProtection="1">
      <alignment horizontal="right" vertical="center"/>
      <protection locked="0"/>
    </xf>
    <xf numFmtId="1" fontId="5" fillId="7" borderId="27" xfId="0" applyNumberFormat="1" applyFont="1" applyFill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horizontal="right" vertical="center"/>
    </xf>
    <xf numFmtId="4" fontId="4" fillId="4" borderId="26" xfId="0" applyNumberFormat="1" applyFont="1" applyFill="1" applyBorder="1" applyAlignment="1" applyProtection="1">
      <alignment horizontal="right" vertical="center"/>
    </xf>
    <xf numFmtId="4" fontId="4" fillId="4" borderId="49" xfId="0" applyNumberFormat="1" applyFont="1" applyFill="1" applyBorder="1" applyAlignment="1" applyProtection="1">
      <alignment horizontal="right" vertical="center" wrapText="1"/>
    </xf>
    <xf numFmtId="4" fontId="4" fillId="4" borderId="58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59" xfId="0" applyFont="1" applyBorder="1" applyAlignment="1" applyProtection="1">
      <alignment horizontal="left" vertical="center" wrapText="1"/>
    </xf>
    <xf numFmtId="0" fontId="1" fillId="0" borderId="60" xfId="0" applyFont="1" applyBorder="1" applyAlignment="1" applyProtection="1">
      <alignment horizontal="left" vertical="center" wrapText="1"/>
    </xf>
    <xf numFmtId="0" fontId="11" fillId="0" borderId="51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4" fontId="4" fillId="4" borderId="13" xfId="0" applyNumberFormat="1" applyFont="1" applyFill="1" applyBorder="1" applyAlignment="1" applyProtection="1">
      <alignment horizontal="right" vertical="center" wrapText="1"/>
    </xf>
    <xf numFmtId="4" fontId="4" fillId="4" borderId="21" xfId="0" applyNumberFormat="1" applyFont="1" applyFill="1" applyBorder="1" applyAlignment="1" applyProtection="1">
      <alignment horizontal="right" vertical="center" wrapText="1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6" xfId="0" applyFont="1" applyFill="1" applyBorder="1" applyAlignment="1" applyProtection="1">
      <alignment horizontal="left" vertical="center" wrapText="1"/>
      <protection locked="0"/>
    </xf>
    <xf numFmtId="0" fontId="7" fillId="7" borderId="28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left" vertical="center" wrapText="1"/>
      <protection locked="0"/>
    </xf>
    <xf numFmtId="0" fontId="7" fillId="7" borderId="21" xfId="0" applyFont="1" applyFill="1" applyBorder="1" applyAlignment="1" applyProtection="1">
      <alignment horizontal="left" vertical="center" wrapText="1"/>
      <protection locked="0"/>
    </xf>
    <xf numFmtId="0" fontId="1" fillId="7" borderId="32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35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2" xfId="0" applyNumberFormat="1" applyFont="1" applyFill="1" applyBorder="1" applyAlignment="1" applyProtection="1">
      <alignment horizontal="left" vertical="center" wrapText="1"/>
    </xf>
    <xf numFmtId="49" fontId="4" fillId="3" borderId="30" xfId="0" applyNumberFormat="1" applyFont="1" applyFill="1" applyBorder="1" applyAlignment="1" applyProtection="1">
      <alignment horizontal="left" vertical="center" wrapText="1"/>
    </xf>
    <xf numFmtId="49" fontId="4" fillId="3" borderId="41" xfId="0" applyNumberFormat="1" applyFont="1" applyFill="1" applyBorder="1" applyAlignment="1" applyProtection="1">
      <alignment horizontal="left" vertical="center" wrapText="1"/>
    </xf>
    <xf numFmtId="49" fontId="4" fillId="3" borderId="43" xfId="0" applyNumberFormat="1" applyFont="1" applyFill="1" applyBorder="1" applyAlignment="1" applyProtection="1">
      <alignment horizontal="left" vertical="center" wrapText="1"/>
    </xf>
    <xf numFmtId="49" fontId="4" fillId="3" borderId="37" xfId="0" applyNumberFormat="1" applyFont="1" applyFill="1" applyBorder="1" applyAlignment="1" applyProtection="1">
      <alignment horizontal="left" vertical="center"/>
    </xf>
    <xf numFmtId="49" fontId="4" fillId="3" borderId="44" xfId="0" applyNumberFormat="1" applyFont="1" applyFill="1" applyBorder="1" applyAlignment="1" applyProtection="1">
      <alignment horizontal="left" vertical="center"/>
    </xf>
    <xf numFmtId="49" fontId="4" fillId="3" borderId="35" xfId="0" applyNumberFormat="1" applyFont="1" applyFill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left" vertical="center"/>
    </xf>
    <xf numFmtId="0" fontId="3" fillId="5" borderId="3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1" fontId="5" fillId="7" borderId="12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0" fontId="11" fillId="0" borderId="39" xfId="0" applyFont="1" applyBorder="1" applyAlignment="1" applyProtection="1">
      <alignment wrapText="1"/>
    </xf>
    <xf numFmtId="0" fontId="11" fillId="0" borderId="45" xfId="0" applyFont="1" applyBorder="1" applyAlignment="1" applyProtection="1">
      <alignment wrapText="1"/>
    </xf>
    <xf numFmtId="0" fontId="11" fillId="0" borderId="54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1" xfId="0" applyFont="1" applyFill="1" applyBorder="1" applyAlignment="1" applyProtection="1">
      <alignment horizontal="left" vertical="center" wrapText="1"/>
      <protection locked="0"/>
    </xf>
    <xf numFmtId="0" fontId="1" fillId="7" borderId="13" xfId="0" applyFont="1" applyFill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/>
    </xf>
    <xf numFmtId="0" fontId="11" fillId="0" borderId="51" xfId="0" applyFont="1" applyBorder="1" applyAlignment="1" applyProtection="1">
      <alignment horizontal="left" vertical="center" wrapText="1"/>
    </xf>
    <xf numFmtId="0" fontId="11" fillId="0" borderId="50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horizontal="left" vertical="center" wrapText="1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19" xfId="0" applyFont="1" applyFill="1" applyBorder="1" applyAlignment="1" applyProtection="1">
      <alignment horizontal="left" vertical="center"/>
      <protection locked="0"/>
    </xf>
    <xf numFmtId="0" fontId="1" fillId="7" borderId="21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7" borderId="23" xfId="0" applyFont="1" applyFill="1" applyBorder="1" applyAlignment="1" applyProtection="1">
      <alignment horizontal="left" vertical="center"/>
      <protection locked="0"/>
    </xf>
    <xf numFmtId="0" fontId="1" fillId="7" borderId="24" xfId="0" applyFont="1" applyFill="1" applyBorder="1" applyAlignment="1" applyProtection="1">
      <alignment horizontal="left" vertical="center"/>
      <protection locked="0"/>
    </xf>
    <xf numFmtId="0" fontId="1" fillId="7" borderId="42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19" xfId="0" applyFont="1" applyFill="1" applyBorder="1" applyAlignment="1" applyProtection="1">
      <alignment horizontal="left" vertical="center" wrapText="1"/>
      <protection locked="0"/>
    </xf>
    <xf numFmtId="0" fontId="1" fillId="7" borderId="21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6" xfId="0" applyFont="1" applyFill="1" applyBorder="1" applyAlignment="1" applyProtection="1">
      <alignment horizontal="left" vertical="center" wrapText="1"/>
      <protection locked="0"/>
    </xf>
    <xf numFmtId="0" fontId="1" fillId="7" borderId="28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B1" sqref="B1:K1"/>
    </sheetView>
  </sheetViews>
  <sheetFormatPr defaultRowHeight="14.25" x14ac:dyDescent="0.2"/>
  <cols>
    <col min="1" max="1" width="2.5703125" style="1" customWidth="1"/>
    <col min="2" max="2" width="13.140625" style="17" customWidth="1"/>
    <col min="3" max="3" width="10.140625" style="17" customWidth="1"/>
    <col min="4" max="4" width="16" style="17" customWidth="1"/>
    <col min="5" max="5" width="9.140625" style="17" customWidth="1"/>
    <col min="6" max="6" width="12" style="17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48"/>
      <c r="B1" s="99" t="s">
        <v>42</v>
      </c>
      <c r="C1" s="100"/>
      <c r="D1" s="100"/>
      <c r="E1" s="100"/>
      <c r="F1" s="100"/>
      <c r="G1" s="100"/>
      <c r="H1" s="100"/>
      <c r="I1" s="100"/>
      <c r="J1" s="100"/>
      <c r="K1" s="101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155" t="s">
        <v>24</v>
      </c>
      <c r="C3" s="156"/>
      <c r="D3" s="156"/>
      <c r="E3" s="156"/>
      <c r="F3" s="156"/>
      <c r="G3" s="157"/>
      <c r="H3" s="7" t="s">
        <v>0</v>
      </c>
      <c r="I3" s="8" t="s">
        <v>1</v>
      </c>
      <c r="J3" s="9" t="s">
        <v>2</v>
      </c>
      <c r="K3" s="8" t="s">
        <v>3</v>
      </c>
      <c r="L3" s="8" t="s">
        <v>15</v>
      </c>
      <c r="M3" s="8" t="s">
        <v>4</v>
      </c>
    </row>
    <row r="4" spans="1:13" ht="12.75" customHeight="1" x14ac:dyDescent="0.2">
      <c r="A4" s="121" t="s">
        <v>5</v>
      </c>
      <c r="B4" s="158" t="s">
        <v>44</v>
      </c>
      <c r="C4" s="159"/>
      <c r="D4" s="159"/>
      <c r="E4" s="159"/>
      <c r="F4" s="159"/>
      <c r="G4" s="159"/>
      <c r="H4" s="170">
        <v>1</v>
      </c>
      <c r="I4" s="171"/>
      <c r="J4" s="169"/>
      <c r="K4" s="83">
        <f>H4*I4</f>
        <v>0</v>
      </c>
      <c r="L4" s="85">
        <f>H4*(I4*J4/100)</f>
        <v>0</v>
      </c>
      <c r="M4" s="130">
        <f>IF(J4&gt;0,H4*I4*(J4/100+1),IF(I4&gt;0,"Zadejte DPH",0))</f>
        <v>0</v>
      </c>
    </row>
    <row r="5" spans="1:13" ht="14.25" customHeight="1" x14ac:dyDescent="0.2">
      <c r="A5" s="122"/>
      <c r="B5" s="160"/>
      <c r="C5" s="161"/>
      <c r="D5" s="161"/>
      <c r="E5" s="161"/>
      <c r="F5" s="161"/>
      <c r="G5" s="161"/>
      <c r="H5" s="111"/>
      <c r="I5" s="113"/>
      <c r="J5" s="115"/>
      <c r="K5" s="84"/>
      <c r="L5" s="86"/>
      <c r="M5" s="131"/>
    </row>
    <row r="6" spans="1:13" ht="12.75" customHeight="1" x14ac:dyDescent="0.2">
      <c r="A6" s="122"/>
      <c r="B6" s="162" t="s">
        <v>43</v>
      </c>
      <c r="C6" s="163"/>
      <c r="D6" s="163"/>
      <c r="E6" s="163"/>
      <c r="F6" s="163"/>
      <c r="G6" s="163"/>
      <c r="H6" s="111">
        <v>4</v>
      </c>
      <c r="I6" s="113"/>
      <c r="J6" s="115"/>
      <c r="K6" s="84">
        <f t="shared" ref="K6" si="0">H6*I6</f>
        <v>0</v>
      </c>
      <c r="L6" s="86">
        <f t="shared" ref="L6" si="1">H6*(I6*J6/100)</f>
        <v>0</v>
      </c>
      <c r="M6" s="119">
        <f>IF(J6&gt;0,H6*I6*(J6/100+1),IF(I6&gt;0,"Zadejte DPH",0))</f>
        <v>0</v>
      </c>
    </row>
    <row r="7" spans="1:13" ht="12.75" customHeight="1" thickBot="1" x14ac:dyDescent="0.25">
      <c r="A7" s="123"/>
      <c r="B7" s="164"/>
      <c r="C7" s="165"/>
      <c r="D7" s="165"/>
      <c r="E7" s="165"/>
      <c r="F7" s="165"/>
      <c r="G7" s="165"/>
      <c r="H7" s="112"/>
      <c r="I7" s="114"/>
      <c r="J7" s="116"/>
      <c r="K7" s="117"/>
      <c r="L7" s="118"/>
      <c r="M7" s="120"/>
    </row>
    <row r="8" spans="1:13" ht="15" customHeight="1" thickBot="1" x14ac:dyDescent="0.25">
      <c r="A8" s="10"/>
      <c r="B8" s="11"/>
      <c r="C8" s="11"/>
      <c r="D8" s="166" t="s">
        <v>25</v>
      </c>
      <c r="E8" s="167"/>
      <c r="F8" s="167"/>
      <c r="G8" s="167"/>
      <c r="H8" s="167"/>
      <c r="I8" s="167"/>
      <c r="J8" s="168"/>
      <c r="K8" s="26">
        <f>SUM(K4:K7)</f>
        <v>0</v>
      </c>
      <c r="L8" s="27">
        <f>SUM(L4:L7)</f>
        <v>0</v>
      </c>
      <c r="M8" s="28">
        <f>SUM(M4:M7)</f>
        <v>0</v>
      </c>
    </row>
    <row r="9" spans="1:13" ht="12" customHeight="1" x14ac:dyDescent="0.2">
      <c r="A9" s="10"/>
      <c r="B9" s="11"/>
      <c r="C9" s="11"/>
      <c r="D9" s="11"/>
      <c r="E9" s="11"/>
      <c r="F9" s="12"/>
      <c r="G9" s="12"/>
      <c r="H9" s="12"/>
      <c r="K9" s="14"/>
      <c r="L9" s="15"/>
      <c r="M9" s="16"/>
    </row>
    <row r="10" spans="1:13" ht="12.75" customHeight="1" thickBot="1" x14ac:dyDescent="0.25">
      <c r="A10" s="19"/>
      <c r="B10" s="20"/>
      <c r="C10" s="20"/>
      <c r="D10" s="18"/>
      <c r="E10" s="20"/>
      <c r="F10" s="21"/>
      <c r="G10" s="21"/>
      <c r="H10" s="21"/>
      <c r="K10" s="29"/>
      <c r="L10" s="30"/>
      <c r="M10" s="31"/>
    </row>
    <row r="11" spans="1:13" ht="17.25" customHeight="1" thickBot="1" x14ac:dyDescent="0.25">
      <c r="B11" s="177" t="s">
        <v>27</v>
      </c>
      <c r="C11" s="178"/>
      <c r="D11" s="178"/>
      <c r="E11" s="178"/>
      <c r="F11" s="178"/>
      <c r="G11" s="178"/>
      <c r="H11" s="178"/>
      <c r="I11" s="178"/>
      <c r="J11" s="179"/>
      <c r="K11" s="32">
        <f>SUM(IFERROR(K8,0),IFERROR(#REF!,0),IFERROR(#REF!,0),IFERROR(#REF!,0))</f>
        <v>0</v>
      </c>
      <c r="L11" s="32">
        <f>SUM(IFERROR(L8,0),IFERROR(#REF!,0),IFERROR(#REF!,0),IFERROR(#REF!,0))</f>
        <v>0</v>
      </c>
      <c r="M11" s="32">
        <f>SUM(IFERROR(M8,0),IFERROR(#REF!,0),IFERROR(#REF!,0),IFERROR(#REF!,0))</f>
        <v>0</v>
      </c>
    </row>
    <row r="12" spans="1:13" ht="15.75" thickBot="1" x14ac:dyDescent="0.3">
      <c r="B12" s="94" t="s">
        <v>6</v>
      </c>
      <c r="C12" s="94"/>
      <c r="D12" s="94"/>
      <c r="E12" s="22"/>
      <c r="F12" s="22"/>
    </row>
    <row r="13" spans="1:13" ht="36.75" customHeight="1" thickBot="1" x14ac:dyDescent="0.25">
      <c r="A13" s="172" t="s">
        <v>7</v>
      </c>
      <c r="B13" s="152" t="s">
        <v>8</v>
      </c>
      <c r="C13" s="153"/>
      <c r="D13" s="154"/>
      <c r="E13" s="35" t="s">
        <v>19</v>
      </c>
      <c r="F13" s="36" t="s">
        <v>2</v>
      </c>
      <c r="G13" s="95" t="s">
        <v>15</v>
      </c>
      <c r="H13" s="95"/>
      <c r="I13" s="37" t="s">
        <v>20</v>
      </c>
      <c r="K13" s="34"/>
      <c r="L13" s="34"/>
      <c r="M13" s="34"/>
    </row>
    <row r="14" spans="1:13" ht="24.95" customHeight="1" thickBot="1" x14ac:dyDescent="0.25">
      <c r="A14" s="173"/>
      <c r="B14" s="127" t="s">
        <v>40</v>
      </c>
      <c r="C14" s="128"/>
      <c r="D14" s="129"/>
      <c r="E14" s="38"/>
      <c r="F14" s="49"/>
      <c r="G14" s="210">
        <f>I14-E14</f>
        <v>0</v>
      </c>
      <c r="H14" s="210"/>
      <c r="I14" s="39">
        <f>E14*(F14/100+1)</f>
        <v>0</v>
      </c>
      <c r="K14" s="34"/>
      <c r="L14" s="34"/>
      <c r="M14" s="34"/>
    </row>
    <row r="15" spans="1:13" ht="24.95" customHeight="1" x14ac:dyDescent="0.2">
      <c r="A15" s="173"/>
      <c r="B15" s="90" t="s">
        <v>22</v>
      </c>
      <c r="C15" s="88" t="s">
        <v>21</v>
      </c>
      <c r="D15" s="89"/>
      <c r="E15" s="40"/>
      <c r="F15" s="50"/>
      <c r="G15" s="87">
        <f>I15-E15</f>
        <v>0</v>
      </c>
      <c r="H15" s="87"/>
      <c r="I15" s="41">
        <f>E15*(F15/100+1)</f>
        <v>0</v>
      </c>
      <c r="K15" s="34"/>
      <c r="L15" s="34"/>
      <c r="M15" s="34"/>
    </row>
    <row r="16" spans="1:13" ht="24.95" customHeight="1" thickBot="1" x14ac:dyDescent="0.25">
      <c r="A16" s="173"/>
      <c r="B16" s="91"/>
      <c r="C16" s="92" t="s">
        <v>18</v>
      </c>
      <c r="D16" s="93"/>
      <c r="E16" s="40"/>
      <c r="F16" s="50"/>
      <c r="G16" s="87">
        <f t="shared" ref="G16:G19" si="2">I16-E16</f>
        <v>0</v>
      </c>
      <c r="H16" s="87"/>
      <c r="I16" s="41">
        <f t="shared" ref="I16:I19" si="3">E16*(F16/100+1)</f>
        <v>0</v>
      </c>
      <c r="K16" s="34"/>
      <c r="L16" s="34"/>
      <c r="M16" s="34"/>
    </row>
    <row r="17" spans="1:13" ht="24.95" customHeight="1" thickBot="1" x14ac:dyDescent="0.25">
      <c r="A17" s="173"/>
      <c r="B17" s="211" t="s">
        <v>23</v>
      </c>
      <c r="C17" s="88" t="s">
        <v>41</v>
      </c>
      <c r="D17" s="214"/>
      <c r="E17" s="33"/>
      <c r="F17" s="50"/>
      <c r="G17" s="87">
        <f>I17-E17</f>
        <v>0</v>
      </c>
      <c r="H17" s="87"/>
      <c r="I17" s="41">
        <f>E17*(F17/100+1)</f>
        <v>0</v>
      </c>
      <c r="K17" s="96" t="s">
        <v>26</v>
      </c>
      <c r="L17" s="97"/>
      <c r="M17" s="98"/>
    </row>
    <row r="18" spans="1:13" ht="24.95" customHeight="1" x14ac:dyDescent="0.2">
      <c r="A18" s="173"/>
      <c r="B18" s="212"/>
      <c r="C18" s="175" t="s">
        <v>21</v>
      </c>
      <c r="D18" s="176"/>
      <c r="E18" s="33"/>
      <c r="F18" s="50"/>
      <c r="G18" s="87">
        <f>I18-E18</f>
        <v>0</v>
      </c>
      <c r="H18" s="87"/>
      <c r="I18" s="41">
        <f>E18*(F18/100+1)</f>
        <v>0</v>
      </c>
      <c r="K18" s="204" t="s">
        <v>38</v>
      </c>
      <c r="L18" s="205"/>
      <c r="M18" s="206"/>
    </row>
    <row r="19" spans="1:13" ht="24.95" customHeight="1" thickBot="1" x14ac:dyDescent="0.25">
      <c r="A19" s="173"/>
      <c r="B19" s="213"/>
      <c r="C19" s="215" t="s">
        <v>18</v>
      </c>
      <c r="D19" s="216"/>
      <c r="E19" s="33"/>
      <c r="F19" s="50"/>
      <c r="G19" s="87">
        <f t="shared" si="2"/>
        <v>0</v>
      </c>
      <c r="H19" s="87"/>
      <c r="I19" s="41">
        <f t="shared" si="3"/>
        <v>0</v>
      </c>
      <c r="K19" s="207"/>
      <c r="L19" s="208"/>
      <c r="M19" s="209"/>
    </row>
    <row r="20" spans="1:13" ht="24.95" customHeight="1" thickBot="1" x14ac:dyDescent="0.25">
      <c r="A20" s="173"/>
      <c r="B20" s="180" t="s">
        <v>9</v>
      </c>
      <c r="C20" s="181"/>
      <c r="D20" s="182"/>
      <c r="E20" s="135"/>
      <c r="F20" s="136"/>
      <c r="G20" s="136"/>
      <c r="H20" s="136"/>
      <c r="I20" s="137"/>
      <c r="K20" s="34"/>
      <c r="L20" s="34"/>
      <c r="M20" s="34"/>
    </row>
    <row r="21" spans="1:13" ht="15.75" customHeight="1" thickBot="1" x14ac:dyDescent="0.25">
      <c r="A21" s="174"/>
      <c r="B21" s="183" t="s">
        <v>10</v>
      </c>
      <c r="C21" s="184"/>
      <c r="D21" s="185"/>
      <c r="E21" s="132"/>
      <c r="F21" s="133"/>
      <c r="G21" s="133"/>
      <c r="H21" s="133"/>
      <c r="I21" s="134"/>
      <c r="K21" s="34"/>
      <c r="L21" s="34"/>
      <c r="M21" s="34"/>
    </row>
    <row r="22" spans="1:13" ht="12" customHeight="1" thickBot="1" x14ac:dyDescent="0.3">
      <c r="A22" s="10"/>
      <c r="B22" s="23"/>
      <c r="C22" s="23"/>
      <c r="D22" s="23"/>
      <c r="E22" s="12"/>
      <c r="F22" s="12"/>
      <c r="G22" s="12"/>
      <c r="H22" s="24"/>
    </row>
    <row r="23" spans="1:13" ht="15" customHeight="1" x14ac:dyDescent="0.2">
      <c r="A23" s="186" t="s">
        <v>31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</row>
    <row r="24" spans="1:13" ht="15" customHeight="1" x14ac:dyDescent="0.2">
      <c r="A24" s="102" t="s">
        <v>32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1:13" ht="15" customHeight="1" x14ac:dyDescent="0.2">
      <c r="A25" s="224" t="s">
        <v>39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6"/>
    </row>
    <row r="26" spans="1:13" ht="15" customHeight="1" thickBot="1" x14ac:dyDescent="0.25">
      <c r="A26" s="105" t="s">
        <v>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</row>
    <row r="27" spans="1:13" ht="12" customHeight="1" thickBot="1" x14ac:dyDescent="0.25"/>
    <row r="28" spans="1:13" ht="15" customHeight="1" thickBot="1" x14ac:dyDescent="0.25">
      <c r="A28" s="124" t="s">
        <v>33</v>
      </c>
      <c r="B28" s="125"/>
      <c r="C28" s="125"/>
      <c r="D28" s="125"/>
      <c r="E28" s="125"/>
      <c r="F28" s="125"/>
      <c r="G28" s="125"/>
      <c r="H28" s="125"/>
      <c r="I28" s="125"/>
      <c r="J28" s="126"/>
    </row>
    <row r="29" spans="1:13" ht="12" customHeight="1" thickBot="1" x14ac:dyDescent="0.25"/>
    <row r="30" spans="1:13" ht="15.75" thickBot="1" x14ac:dyDescent="0.3">
      <c r="A30" s="144" t="s">
        <v>11</v>
      </c>
      <c r="B30" s="145"/>
      <c r="C30" s="145"/>
      <c r="D30" s="138"/>
      <c r="E30" s="139"/>
      <c r="F30" s="139"/>
      <c r="G30" s="140"/>
      <c r="I30" s="150" t="s">
        <v>12</v>
      </c>
      <c r="J30" s="151"/>
      <c r="K30" s="148"/>
      <c r="L30" s="148"/>
      <c r="M30" s="149"/>
    </row>
    <row r="31" spans="1:13" ht="15.75" thickBot="1" x14ac:dyDescent="0.25">
      <c r="A31" s="146"/>
      <c r="B31" s="147"/>
      <c r="C31" s="147"/>
      <c r="D31" s="141"/>
      <c r="E31" s="142"/>
      <c r="F31" s="142"/>
      <c r="G31" s="143"/>
      <c r="I31" s="237" t="s">
        <v>17</v>
      </c>
      <c r="J31" s="238"/>
      <c r="K31" s="148"/>
      <c r="L31" s="148"/>
      <c r="M31" s="149"/>
    </row>
    <row r="32" spans="1:13" ht="15" customHeight="1" x14ac:dyDescent="0.2">
      <c r="A32" s="192" t="s">
        <v>13</v>
      </c>
      <c r="B32" s="193"/>
      <c r="C32" s="194"/>
      <c r="D32" s="201"/>
      <c r="E32" s="202"/>
      <c r="F32" s="202"/>
      <c r="G32" s="203"/>
      <c r="I32" s="199" t="s">
        <v>13</v>
      </c>
      <c r="J32" s="200"/>
      <c r="K32" s="108"/>
      <c r="L32" s="109"/>
      <c r="M32" s="110"/>
    </row>
    <row r="33" spans="1:13" x14ac:dyDescent="0.2">
      <c r="A33" s="220"/>
      <c r="B33" s="221"/>
      <c r="C33" s="222"/>
      <c r="D33" s="245"/>
      <c r="E33" s="246"/>
      <c r="F33" s="246"/>
      <c r="G33" s="247"/>
      <c r="I33" s="195"/>
      <c r="J33" s="196"/>
      <c r="K33" s="56"/>
      <c r="L33" s="57"/>
      <c r="M33" s="58"/>
    </row>
    <row r="34" spans="1:13" x14ac:dyDescent="0.2">
      <c r="A34" s="220"/>
      <c r="B34" s="221"/>
      <c r="C34" s="222"/>
      <c r="D34" s="245"/>
      <c r="E34" s="246"/>
      <c r="F34" s="246"/>
      <c r="G34" s="247"/>
      <c r="I34" s="197"/>
      <c r="J34" s="198"/>
      <c r="K34" s="56"/>
      <c r="L34" s="57"/>
      <c r="M34" s="58"/>
    </row>
    <row r="35" spans="1:13" ht="15" customHeight="1" x14ac:dyDescent="0.2">
      <c r="A35" s="81" t="s">
        <v>28</v>
      </c>
      <c r="B35" s="223"/>
      <c r="C35" s="82"/>
      <c r="D35" s="251"/>
      <c r="E35" s="252"/>
      <c r="F35" s="252"/>
      <c r="G35" s="253"/>
      <c r="I35" s="81" t="s">
        <v>28</v>
      </c>
      <c r="J35" s="82"/>
      <c r="K35" s="189"/>
      <c r="L35" s="190"/>
      <c r="M35" s="191"/>
    </row>
    <row r="36" spans="1:13" ht="15" customHeight="1" x14ac:dyDescent="0.2">
      <c r="A36" s="239" t="s">
        <v>29</v>
      </c>
      <c r="B36" s="240"/>
      <c r="C36" s="241"/>
      <c r="D36" s="217"/>
      <c r="E36" s="218"/>
      <c r="F36" s="218"/>
      <c r="G36" s="219"/>
      <c r="I36" s="81" t="s">
        <v>29</v>
      </c>
      <c r="J36" s="82"/>
      <c r="K36" s="56"/>
      <c r="L36" s="57"/>
      <c r="M36" s="58"/>
    </row>
    <row r="37" spans="1:13" ht="15" customHeight="1" thickBot="1" x14ac:dyDescent="0.25">
      <c r="A37" s="242" t="s">
        <v>30</v>
      </c>
      <c r="B37" s="243"/>
      <c r="C37" s="244"/>
      <c r="D37" s="248"/>
      <c r="E37" s="249"/>
      <c r="F37" s="249"/>
      <c r="G37" s="250"/>
      <c r="I37" s="81" t="s">
        <v>30</v>
      </c>
      <c r="J37" s="82"/>
      <c r="K37" s="56"/>
      <c r="L37" s="57"/>
      <c r="M37" s="58"/>
    </row>
    <row r="38" spans="1:13" ht="33" customHeight="1" thickBot="1" x14ac:dyDescent="0.25">
      <c r="A38" s="24"/>
      <c r="B38" s="24"/>
      <c r="C38" s="24"/>
      <c r="D38" s="46"/>
      <c r="E38" s="46"/>
      <c r="F38" s="46"/>
      <c r="G38" s="46"/>
      <c r="I38" s="62" t="s">
        <v>14</v>
      </c>
      <c r="J38" s="63"/>
      <c r="K38" s="59"/>
      <c r="L38" s="60"/>
      <c r="M38" s="61"/>
    </row>
    <row r="39" spans="1:13" ht="12" customHeight="1" thickBot="1" x14ac:dyDescent="0.25"/>
    <row r="40" spans="1:13" ht="15.75" thickBot="1" x14ac:dyDescent="0.25">
      <c r="A40" s="44"/>
      <c r="B40" s="44"/>
      <c r="C40" s="44"/>
      <c r="D40" s="44"/>
      <c r="E40" s="44"/>
      <c r="F40" s="44"/>
      <c r="G40" s="44"/>
      <c r="I40" s="75" t="s">
        <v>12</v>
      </c>
      <c r="J40" s="76"/>
      <c r="K40" s="72"/>
      <c r="L40" s="73"/>
      <c r="M40" s="74"/>
    </row>
    <row r="41" spans="1:13" ht="15.75" thickBot="1" x14ac:dyDescent="0.25">
      <c r="A41" s="44"/>
      <c r="B41" s="44"/>
      <c r="C41" s="44"/>
      <c r="D41" s="44"/>
      <c r="E41" s="44"/>
      <c r="F41" s="44"/>
      <c r="G41" s="44"/>
      <c r="I41" s="230" t="s">
        <v>17</v>
      </c>
      <c r="J41" s="231"/>
      <c r="K41" s="227"/>
      <c r="L41" s="228"/>
      <c r="M41" s="229"/>
    </row>
    <row r="42" spans="1:13" x14ac:dyDescent="0.2">
      <c r="A42" s="45"/>
      <c r="B42" s="45"/>
      <c r="C42" s="45"/>
      <c r="D42" s="24"/>
      <c r="E42" s="24"/>
      <c r="F42" s="24"/>
      <c r="G42" s="24"/>
      <c r="I42" s="67" t="s">
        <v>13</v>
      </c>
      <c r="J42" s="68"/>
      <c r="K42" s="69"/>
      <c r="L42" s="70"/>
      <c r="M42" s="71"/>
    </row>
    <row r="43" spans="1:13" x14ac:dyDescent="0.2">
      <c r="A43" s="45"/>
      <c r="B43" s="45"/>
      <c r="C43" s="45"/>
      <c r="D43" s="46"/>
      <c r="E43" s="46"/>
      <c r="F43" s="46"/>
      <c r="G43" s="46"/>
      <c r="I43" s="77"/>
      <c r="J43" s="78"/>
      <c r="K43" s="64"/>
      <c r="L43" s="65"/>
      <c r="M43" s="66"/>
    </row>
    <row r="44" spans="1:13" x14ac:dyDescent="0.2">
      <c r="A44" s="45"/>
      <c r="B44" s="45"/>
      <c r="C44" s="45"/>
      <c r="D44" s="46"/>
      <c r="E44" s="46"/>
      <c r="F44" s="46"/>
      <c r="G44" s="46"/>
      <c r="I44" s="79"/>
      <c r="J44" s="80"/>
      <c r="K44" s="64"/>
      <c r="L44" s="65"/>
      <c r="M44" s="66"/>
    </row>
    <row r="45" spans="1:13" ht="15" customHeight="1" x14ac:dyDescent="0.2">
      <c r="A45" s="45"/>
      <c r="B45" s="45"/>
      <c r="C45" s="45"/>
      <c r="D45" s="46"/>
      <c r="E45" s="46"/>
      <c r="F45" s="46"/>
      <c r="G45" s="46"/>
      <c r="I45" s="235" t="s">
        <v>28</v>
      </c>
      <c r="J45" s="236"/>
      <c r="K45" s="64"/>
      <c r="L45" s="65"/>
      <c r="M45" s="66"/>
    </row>
    <row r="46" spans="1:13" ht="15" customHeight="1" x14ac:dyDescent="0.2">
      <c r="A46" s="45"/>
      <c r="B46" s="45"/>
      <c r="C46" s="45"/>
      <c r="D46" s="47"/>
      <c r="E46" s="47"/>
      <c r="F46" s="47"/>
      <c r="G46" s="47"/>
      <c r="I46" s="235" t="s">
        <v>29</v>
      </c>
      <c r="J46" s="236"/>
      <c r="K46" s="64"/>
      <c r="L46" s="65"/>
      <c r="M46" s="66"/>
    </row>
    <row r="47" spans="1:13" ht="15" customHeight="1" x14ac:dyDescent="0.2">
      <c r="A47" s="45"/>
      <c r="B47" s="45"/>
      <c r="C47" s="45"/>
      <c r="D47" s="46"/>
      <c r="E47" s="46"/>
      <c r="F47" s="46"/>
      <c r="G47" s="46"/>
      <c r="I47" s="235" t="s">
        <v>30</v>
      </c>
      <c r="J47" s="236"/>
      <c r="K47" s="64"/>
      <c r="L47" s="65"/>
      <c r="M47" s="66"/>
    </row>
    <row r="48" spans="1:13" ht="33" customHeight="1" thickBot="1" x14ac:dyDescent="0.25">
      <c r="A48" s="24"/>
      <c r="B48" s="24"/>
      <c r="C48" s="24"/>
      <c r="D48" s="46"/>
      <c r="E48" s="46"/>
      <c r="F48" s="46"/>
      <c r="G48" s="46"/>
      <c r="I48" s="254" t="s">
        <v>14</v>
      </c>
      <c r="J48" s="255"/>
      <c r="K48" s="232"/>
      <c r="L48" s="233"/>
      <c r="M48" s="234"/>
    </row>
    <row r="49" spans="1:13" ht="12" customHeight="1" x14ac:dyDescent="0.2">
      <c r="A49" s="42"/>
      <c r="B49" s="43"/>
      <c r="C49" s="43"/>
      <c r="D49" s="43"/>
      <c r="E49" s="43"/>
      <c r="F49" s="43"/>
      <c r="G49" s="42"/>
      <c r="I49" s="51"/>
      <c r="J49" s="52"/>
      <c r="K49" s="16"/>
      <c r="L49" s="16"/>
      <c r="M49" s="25"/>
    </row>
  </sheetData>
  <sheetProtection algorithmName="SHA-512" hashValue="Y8JZOZsbTruduCPJJE+LrDx5TkgT88ZjRad3LiSWPhzxrEb71HR2h2QMYU7DnUxHH9ELN2Erb5R2qxtkI39Hag==" saltValue="y7Jf5LWvjaat3rDrsOYr8w==" spinCount="100000" sheet="1" objects="1" scenarios="1"/>
  <mergeCells count="95">
    <mergeCell ref="K44:M44"/>
    <mergeCell ref="K31:M31"/>
    <mergeCell ref="I31:J31"/>
    <mergeCell ref="A36:C36"/>
    <mergeCell ref="A37:C37"/>
    <mergeCell ref="D34:G34"/>
    <mergeCell ref="D37:G37"/>
    <mergeCell ref="D33:G33"/>
    <mergeCell ref="K33:M33"/>
    <mergeCell ref="K34:M34"/>
    <mergeCell ref="D35:G35"/>
    <mergeCell ref="K48:M48"/>
    <mergeCell ref="K47:M47"/>
    <mergeCell ref="I47:J47"/>
    <mergeCell ref="I46:J46"/>
    <mergeCell ref="I45:J45"/>
    <mergeCell ref="I48:J48"/>
    <mergeCell ref="C19:D19"/>
    <mergeCell ref="G16:H16"/>
    <mergeCell ref="D36:G36"/>
    <mergeCell ref="A33:C34"/>
    <mergeCell ref="A35:C35"/>
    <mergeCell ref="A25:M25"/>
    <mergeCell ref="I35:J35"/>
    <mergeCell ref="K35:M35"/>
    <mergeCell ref="A32:C32"/>
    <mergeCell ref="I33:J34"/>
    <mergeCell ref="I32:J32"/>
    <mergeCell ref="D32:G32"/>
    <mergeCell ref="B3:G3"/>
    <mergeCell ref="B4:G5"/>
    <mergeCell ref="B6:G7"/>
    <mergeCell ref="D8:J8"/>
    <mergeCell ref="J4:J5"/>
    <mergeCell ref="H4:H5"/>
    <mergeCell ref="I4:I5"/>
    <mergeCell ref="D30:G31"/>
    <mergeCell ref="A30:C31"/>
    <mergeCell ref="K30:M30"/>
    <mergeCell ref="I30:J30"/>
    <mergeCell ref="B13:D13"/>
    <mergeCell ref="A13:A21"/>
    <mergeCell ref="C18:D18"/>
    <mergeCell ref="G18:H18"/>
    <mergeCell ref="B20:D20"/>
    <mergeCell ref="B21:D21"/>
    <mergeCell ref="A23:M23"/>
    <mergeCell ref="K18:M19"/>
    <mergeCell ref="G14:H14"/>
    <mergeCell ref="G19:H19"/>
    <mergeCell ref="B17:B19"/>
    <mergeCell ref="C17:D17"/>
    <mergeCell ref="B1:K1"/>
    <mergeCell ref="A24:M24"/>
    <mergeCell ref="A26:M26"/>
    <mergeCell ref="K32:M32"/>
    <mergeCell ref="H6:H7"/>
    <mergeCell ref="I6:I7"/>
    <mergeCell ref="J6:J7"/>
    <mergeCell ref="K6:K7"/>
    <mergeCell ref="L6:L7"/>
    <mergeCell ref="M6:M7"/>
    <mergeCell ref="A4:A7"/>
    <mergeCell ref="A28:J28"/>
    <mergeCell ref="B14:D14"/>
    <mergeCell ref="M4:M5"/>
    <mergeCell ref="E21:I21"/>
    <mergeCell ref="E20:I20"/>
    <mergeCell ref="K4:K5"/>
    <mergeCell ref="L4:L5"/>
    <mergeCell ref="G17:H17"/>
    <mergeCell ref="C15:D15"/>
    <mergeCell ref="B15:B16"/>
    <mergeCell ref="C16:D16"/>
    <mergeCell ref="G15:H15"/>
    <mergeCell ref="B12:D12"/>
    <mergeCell ref="G13:H13"/>
    <mergeCell ref="K17:M17"/>
    <mergeCell ref="B11:J11"/>
    <mergeCell ref="K36:M36"/>
    <mergeCell ref="K37:M37"/>
    <mergeCell ref="K38:M38"/>
    <mergeCell ref="I38:J38"/>
    <mergeCell ref="K46:M46"/>
    <mergeCell ref="I42:J42"/>
    <mergeCell ref="K42:M42"/>
    <mergeCell ref="K40:M40"/>
    <mergeCell ref="I40:J40"/>
    <mergeCell ref="K45:M45"/>
    <mergeCell ref="I43:J44"/>
    <mergeCell ref="I36:J36"/>
    <mergeCell ref="I37:J37"/>
    <mergeCell ref="K41:M41"/>
    <mergeCell ref="I41:J41"/>
    <mergeCell ref="K43:M43"/>
  </mergeCells>
  <conditionalFormatting sqref="M4:M7">
    <cfRule type="containsText" dxfId="1" priority="3" operator="containsText" text="Zadejte DPH">
      <formula>NOT(ISERROR(SEARCH("Zadejte DPH",M4)))</formula>
    </cfRule>
    <cfRule type="cellIs" dxfId="0" priority="4" operator="equal">
      <formula>"Chybná DPH"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F14:F19 J4:J7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53" t="s">
        <v>34</v>
      </c>
      <c r="B1" s="54"/>
    </row>
    <row r="2" spans="1:2" x14ac:dyDescent="0.25">
      <c r="A2" s="54" t="s">
        <v>35</v>
      </c>
      <c r="B2" s="55">
        <v>21</v>
      </c>
    </row>
    <row r="3" spans="1:2" x14ac:dyDescent="0.25">
      <c r="A3" s="54" t="s">
        <v>36</v>
      </c>
      <c r="B3" s="55">
        <v>15</v>
      </c>
    </row>
    <row r="4" spans="1:2" x14ac:dyDescent="0.25">
      <c r="A4" s="54" t="s">
        <v>37</v>
      </c>
      <c r="B4" s="55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Trnová Kateřina</cp:lastModifiedBy>
  <cp:lastPrinted>2022-05-02T11:08:12Z</cp:lastPrinted>
  <dcterms:created xsi:type="dcterms:W3CDTF">2019-09-24T11:59:36Z</dcterms:created>
  <dcterms:modified xsi:type="dcterms:W3CDTF">2022-05-02T11:10:17Z</dcterms:modified>
</cp:coreProperties>
</file>