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Cenová nabídka" sheetId="2" r:id="rId1"/>
    <sheet name="List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<sst xmlns="http://schemas.openxmlformats.org/spreadsheetml/2006/main" count="253" uniqueCount="116">
  <si>
    <t>Patro</t>
  </si>
  <si>
    <t>Dostupnost</t>
  </si>
  <si>
    <t>plošina</t>
  </si>
  <si>
    <t>Q</t>
  </si>
  <si>
    <t>G</t>
  </si>
  <si>
    <t>m² ze země</t>
  </si>
  <si>
    <t>m² lano</t>
  </si>
  <si>
    <t>m2 plošina</t>
  </si>
  <si>
    <t>celkem:</t>
  </si>
  <si>
    <t xml:space="preserve">m² celkem </t>
  </si>
  <si>
    <t>Pavilon</t>
  </si>
  <si>
    <t>Pracoviště</t>
  </si>
  <si>
    <t>plocha žaluzií je počítána jednostranně</t>
  </si>
  <si>
    <t>FN Brno - Bohunice - soupis žaluzií</t>
  </si>
  <si>
    <t>D</t>
  </si>
  <si>
    <t>E</t>
  </si>
  <si>
    <t>F</t>
  </si>
  <si>
    <t>S</t>
  </si>
  <si>
    <t>KDIN</t>
  </si>
  <si>
    <t>Pozn.</t>
  </si>
  <si>
    <t>Zpracoval: Urbanec</t>
  </si>
  <si>
    <t>B1</t>
  </si>
  <si>
    <t>KDO odd.7</t>
  </si>
  <si>
    <t>1.NP</t>
  </si>
  <si>
    <t>2.NP</t>
  </si>
  <si>
    <t>zem</t>
  </si>
  <si>
    <t>zem/terasa</t>
  </si>
  <si>
    <t>DOK odd.4</t>
  </si>
  <si>
    <t>KDCHOT odd.8</t>
  </si>
  <si>
    <t>3.NP</t>
  </si>
  <si>
    <t>KDORL odd. 12+16</t>
  </si>
  <si>
    <t>4.NP</t>
  </si>
  <si>
    <t>B2</t>
  </si>
  <si>
    <t>KDOCHT odd. 14+10 JIP</t>
  </si>
  <si>
    <t>KDR RTG</t>
  </si>
  <si>
    <t>lano</t>
  </si>
  <si>
    <t>KDO stacionář/amb</t>
  </si>
  <si>
    <t>ODHB lab</t>
  </si>
  <si>
    <t>JIP 11</t>
  </si>
  <si>
    <t>1.NP/2.NP</t>
  </si>
  <si>
    <t>KDAR</t>
  </si>
  <si>
    <t>COS III</t>
  </si>
  <si>
    <t>Budova celkem</t>
  </si>
  <si>
    <t>změna terénu/převýšení</t>
  </si>
  <si>
    <t>DRHO</t>
  </si>
  <si>
    <t>atrium</t>
  </si>
  <si>
    <t>KDO lékaři</t>
  </si>
  <si>
    <t>1.PP</t>
  </si>
  <si>
    <t>Ambulance</t>
  </si>
  <si>
    <t>atrium G</t>
  </si>
  <si>
    <t>atrium F/u bufetu</t>
  </si>
  <si>
    <t>u podjezdu E/G</t>
  </si>
  <si>
    <t>KDO odd. 23</t>
  </si>
  <si>
    <t>PEK odd.69</t>
  </si>
  <si>
    <t>KDN odd.32</t>
  </si>
  <si>
    <t>??</t>
  </si>
  <si>
    <t>KDR vedení</t>
  </si>
  <si>
    <t>terasa</t>
  </si>
  <si>
    <t>Magnet</t>
  </si>
  <si>
    <t>možná i plošina, stromy</t>
  </si>
  <si>
    <t>ze dvora</t>
  </si>
  <si>
    <t>z ulice Durďákova</t>
  </si>
  <si>
    <t>A,B,C,D1,D2,E,F</t>
  </si>
  <si>
    <t>KRNM - Nukleární medicína</t>
  </si>
  <si>
    <t>1.np</t>
  </si>
  <si>
    <t>ze země</t>
  </si>
  <si>
    <t>CH</t>
  </si>
  <si>
    <t>KPPCH, URGENT, KORONÁR. JED.</t>
  </si>
  <si>
    <t>OKH</t>
  </si>
  <si>
    <t>4.np</t>
  </si>
  <si>
    <t>I1</t>
  </si>
  <si>
    <t>Angiolinka + stacionář IKK</t>
  </si>
  <si>
    <t>ÚPA, SPI, ORT</t>
  </si>
  <si>
    <t>2.np,3.np</t>
  </si>
  <si>
    <t>z lana</t>
  </si>
  <si>
    <t>I2</t>
  </si>
  <si>
    <t>KARIM</t>
  </si>
  <si>
    <t>3.np</t>
  </si>
  <si>
    <t xml:space="preserve">TTO </t>
  </si>
  <si>
    <t>TTO</t>
  </si>
  <si>
    <t>2.np</t>
  </si>
  <si>
    <t xml:space="preserve">KRNM </t>
  </si>
  <si>
    <t>L</t>
  </si>
  <si>
    <t>KRNM - CT</t>
  </si>
  <si>
    <t>3. np</t>
  </si>
  <si>
    <t>IHOK</t>
  </si>
  <si>
    <t>17.np</t>
  </si>
  <si>
    <t>Nízkoprahový příjem</t>
  </si>
  <si>
    <t>X</t>
  </si>
  <si>
    <t>DTC</t>
  </si>
  <si>
    <t>1.pp-5.np</t>
  </si>
  <si>
    <t>z lana/pl</t>
  </si>
  <si>
    <t>Psychiatrie</t>
  </si>
  <si>
    <t>1.-5.np</t>
  </si>
  <si>
    <t>V Brně dne: 13.6.2023</t>
  </si>
  <si>
    <t>Zpracoval: Dymanus</t>
  </si>
  <si>
    <t>FN Brno - Dětská nemocnice - soupis žaluzií</t>
  </si>
  <si>
    <t>Atrium G</t>
  </si>
  <si>
    <t>V Brně dne:  14.6.2023</t>
  </si>
  <si>
    <t>Žaluzie dostupné po laně</t>
  </si>
  <si>
    <t>Žaluzie dostupné z plošiny</t>
  </si>
  <si>
    <t>Žaluzie dostupné ze země či terasy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</si>
  <si>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</si>
  <si>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MJ</t>
  </si>
  <si>
    <t>Předpokládané množství MJ / 1 rok</t>
  </si>
  <si>
    <t>Cena za 1 MJ (Kč bez DPH)</t>
  </si>
  <si>
    <t>Předpokládané množství MJ / 4 roky</t>
  </si>
  <si>
    <t>Cena za předpokládané množství MH / 4 roky (Kč bez DPH)</t>
  </si>
  <si>
    <t>Celková nabídková cena (Kč bez DPH)</t>
  </si>
  <si>
    <t>Položka</t>
  </si>
  <si>
    <t>Instrukce k vyplnění</t>
  </si>
  <si>
    <t>1. Dodavatel je povinen vyplnit cenu za 1 MJ (Kč bez DPH) u každé z položek (sloupec C).</t>
  </si>
  <si>
    <r>
      <t>2. Ve sloupcích s předpokládaným množstvím MJ se vychází z jednostranné plochy žaluzií. Dodavatel je do ceny čištění 1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povinen zahrnout čištění z obou stran.</t>
    </r>
  </si>
  <si>
    <t>3. Dodavatel není oprávněn provádět jakékoliv jiné úpravy v tomto excelovém souboru než shora uvedené.</t>
  </si>
  <si>
    <t>4. Doplněním ceny za 1 MJ (Kč bez DPH) v souladu se shora uvedenými instrukcemi dojde k automatickému výpočtu celkové nabídkové cena (pole F6), která bude předmětem hodnocení nabídek.</t>
  </si>
  <si>
    <t>5. Dodavatel tento excelový soubor uvedené ve své nabídce jako přílohu návrhu smlouvy.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</si>
</sst>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5" tint="-0.24997000396251678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0" tint="-0.0499799996614456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2" xfId="0" applyBorder="1"/>
    <xf numFmtId="0" fontId="2" fillId="0" borderId="3" xfId="0" applyFont="1" applyBorder="1"/>
    <xf numFmtId="0" fontId="2" fillId="0" borderId="4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2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2" fillId="2" borderId="16" xfId="0" applyFont="1" applyFill="1" applyBorder="1" applyAlignment="1">
      <alignment horizontal="left" vertical="center"/>
    </xf>
    <xf numFmtId="0" fontId="0" fillId="0" borderId="0" xfId="0"/>
    <xf numFmtId="0" fontId="0" fillId="0" borderId="1" xfId="0" applyBorder="1"/>
    <xf numFmtId="0" fontId="0" fillId="0" borderId="1" xfId="0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0" fillId="0" borderId="2" xfId="0" applyBorder="1"/>
    <xf numFmtId="0" fontId="0" fillId="0" borderId="8" xfId="0" applyBorder="1"/>
    <xf numFmtId="0" fontId="0" fillId="0" borderId="8" xfId="0" applyFill="1" applyBorder="1"/>
    <xf numFmtId="0" fontId="0" fillId="0" borderId="17" xfId="0" applyBorder="1"/>
    <xf numFmtId="0" fontId="0" fillId="0" borderId="18" xfId="0" applyBorder="1"/>
    <xf numFmtId="0" fontId="0" fillId="0" borderId="12" xfId="0" applyBorder="1"/>
    <xf numFmtId="0" fontId="0" fillId="0" borderId="13" xfId="0" applyBorder="1"/>
    <xf numFmtId="0" fontId="2" fillId="0" borderId="3" xfId="0" applyFont="1" applyBorder="1"/>
    <xf numFmtId="0" fontId="2" fillId="0" borderId="19" xfId="0" applyFont="1" applyBorder="1"/>
    <xf numFmtId="0" fontId="2" fillId="0" borderId="4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2" fillId="0" borderId="0" xfId="0" applyFont="1"/>
    <xf numFmtId="0" fontId="5" fillId="0" borderId="20" xfId="0" applyFont="1" applyBorder="1"/>
    <xf numFmtId="0" fontId="0" fillId="0" borderId="0" xfId="0" applyBorder="1" applyAlignment="1">
      <alignment horizontal="left"/>
    </xf>
    <xf numFmtId="0" fontId="5" fillId="0" borderId="21" xfId="0" applyFont="1" applyBorder="1"/>
    <xf numFmtId="0" fontId="5" fillId="0" borderId="22" xfId="0" applyFont="1" applyBorder="1"/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164" fontId="0" fillId="3" borderId="1" xfId="20" applyNumberFormat="1" applyFont="1" applyFill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4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vertical="center"/>
    </xf>
    <xf numFmtId="0" fontId="6" fillId="0" borderId="23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11"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 topLeftCell="A1">
      <selection activeCell="C2" sqref="C2"/>
    </sheetView>
  </sheetViews>
  <sheetFormatPr defaultColWidth="9.140625" defaultRowHeight="15"/>
  <cols>
    <col min="1" max="1" width="32.28125" style="52" bestFit="1" customWidth="1"/>
    <col min="2" max="2" width="3.57421875" style="52" bestFit="1" customWidth="1"/>
    <col min="3" max="3" width="24.140625" style="52" bestFit="1" customWidth="1"/>
    <col min="4" max="4" width="32.28125" style="52" bestFit="1" customWidth="1"/>
    <col min="5" max="5" width="33.28125" style="52" bestFit="1" customWidth="1"/>
    <col min="6" max="6" width="53.28125" style="52" bestFit="1" customWidth="1"/>
    <col min="7" max="7" width="9.140625" style="72" customWidth="1"/>
    <col min="8" max="16384" width="9.140625" style="52" customWidth="1"/>
  </cols>
  <sheetData>
    <row r="1" spans="1:7" ht="15">
      <c r="A1" s="56" t="s">
        <v>109</v>
      </c>
      <c r="B1" s="56" t="s">
        <v>103</v>
      </c>
      <c r="C1" s="56" t="s">
        <v>105</v>
      </c>
      <c r="D1" s="56" t="s">
        <v>104</v>
      </c>
      <c r="E1" s="56" t="s">
        <v>106</v>
      </c>
      <c r="F1" s="56" t="s">
        <v>107</v>
      </c>
      <c r="G1" s="60"/>
    </row>
    <row r="2" spans="1:7" ht="17.25">
      <c r="A2" s="57" t="s">
        <v>101</v>
      </c>
      <c r="B2" s="57" t="s">
        <v>102</v>
      </c>
      <c r="C2" s="59"/>
      <c r="D2" s="58">
        <v>1797</v>
      </c>
      <c r="E2" s="58">
        <f>D2*4</f>
        <v>7188</v>
      </c>
      <c r="F2" s="59">
        <f>C2*E2</f>
        <v>0</v>
      </c>
      <c r="G2" s="60">
        <f>IF(C2&gt;0,1,0)</f>
        <v>0</v>
      </c>
    </row>
    <row r="3" spans="1:7" ht="17.25">
      <c r="A3" s="57" t="s">
        <v>99</v>
      </c>
      <c r="B3" s="57" t="s">
        <v>102</v>
      </c>
      <c r="C3" s="59"/>
      <c r="D3" s="58">
        <v>3217</v>
      </c>
      <c r="E3" s="58">
        <f>D3*4</f>
        <v>12868</v>
      </c>
      <c r="F3" s="59">
        <f>C3*E3</f>
        <v>0</v>
      </c>
      <c r="G3" s="60">
        <f>IF(C3&gt;0,1,0)</f>
        <v>0</v>
      </c>
    </row>
    <row r="4" spans="1:7" ht="17.25">
      <c r="A4" s="57" t="s">
        <v>100</v>
      </c>
      <c r="B4" s="57" t="s">
        <v>102</v>
      </c>
      <c r="C4" s="59"/>
      <c r="D4" s="58">
        <v>2386</v>
      </c>
      <c r="E4" s="58">
        <f>D4*4</f>
        <v>9544</v>
      </c>
      <c r="F4" s="59">
        <f>C4*E4</f>
        <v>0</v>
      </c>
      <c r="G4" s="60">
        <f>IF(C4&gt;0,1,0)</f>
        <v>0</v>
      </c>
    </row>
    <row r="5" spans="1:6" ht="15">
      <c r="A5" s="53"/>
      <c r="B5" s="53"/>
      <c r="C5" s="53"/>
      <c r="D5" s="53"/>
      <c r="E5" s="53"/>
      <c r="F5" s="53"/>
    </row>
    <row r="6" spans="1:7" ht="15">
      <c r="A6" s="62" t="s">
        <v>108</v>
      </c>
      <c r="B6" s="63"/>
      <c r="C6" s="63"/>
      <c r="D6" s="63"/>
      <c r="E6" s="64"/>
      <c r="F6" s="71">
        <f>SUM(F2:F4)</f>
        <v>0</v>
      </c>
      <c r="G6" s="60">
        <f>SUM(G2:G4)</f>
        <v>0</v>
      </c>
    </row>
    <row r="7" spans="1:6" ht="15">
      <c r="A7" s="54"/>
      <c r="B7" s="54"/>
      <c r="C7" s="54"/>
      <c r="D7" s="54"/>
      <c r="E7" s="54"/>
      <c r="F7" s="54"/>
    </row>
    <row r="8" spans="1:6" ht="15">
      <c r="A8" s="55"/>
      <c r="B8" s="55"/>
      <c r="C8" s="55"/>
      <c r="D8" s="55"/>
      <c r="E8" s="55"/>
      <c r="F8" s="55"/>
    </row>
    <row r="9" spans="1:7" ht="15">
      <c r="A9" s="65" t="s">
        <v>110</v>
      </c>
      <c r="B9" s="65"/>
      <c r="C9" s="65"/>
      <c r="D9" s="65"/>
      <c r="E9" s="65"/>
      <c r="F9" s="65"/>
      <c r="G9" s="60"/>
    </row>
    <row r="10" spans="1:7" ht="15">
      <c r="A10" s="61" t="s">
        <v>111</v>
      </c>
      <c r="B10" s="61"/>
      <c r="C10" s="61"/>
      <c r="D10" s="61"/>
      <c r="E10" s="61"/>
      <c r="F10" s="61"/>
      <c r="G10" s="60"/>
    </row>
    <row r="11" spans="1:7" ht="17.25">
      <c r="A11" s="61" t="s">
        <v>112</v>
      </c>
      <c r="B11" s="61"/>
      <c r="C11" s="61"/>
      <c r="D11" s="61"/>
      <c r="E11" s="61"/>
      <c r="F11" s="61"/>
      <c r="G11" s="60"/>
    </row>
    <row r="12" spans="1:7" ht="15">
      <c r="A12" s="61" t="s">
        <v>113</v>
      </c>
      <c r="B12" s="61"/>
      <c r="C12" s="61"/>
      <c r="D12" s="61"/>
      <c r="E12" s="61"/>
      <c r="F12" s="61"/>
      <c r="G12" s="60"/>
    </row>
    <row r="13" spans="1:7" ht="15">
      <c r="A13" s="61" t="s">
        <v>114</v>
      </c>
      <c r="B13" s="61"/>
      <c r="C13" s="61"/>
      <c r="D13" s="61"/>
      <c r="E13" s="61"/>
      <c r="F13" s="61"/>
      <c r="G13" s="60"/>
    </row>
    <row r="14" spans="1:7" ht="15">
      <c r="A14" s="61" t="s">
        <v>115</v>
      </c>
      <c r="B14" s="61"/>
      <c r="C14" s="61"/>
      <c r="D14" s="61"/>
      <c r="E14" s="61"/>
      <c r="F14" s="61"/>
      <c r="G14" s="60"/>
    </row>
    <row r="15" spans="1:6" ht="15">
      <c r="A15" s="54"/>
      <c r="B15" s="54"/>
      <c r="C15" s="54"/>
      <c r="D15" s="54"/>
      <c r="E15" s="54"/>
      <c r="F15" s="54"/>
    </row>
  </sheetData>
  <mergeCells count="7">
    <mergeCell ref="A14:F14"/>
    <mergeCell ref="A6:E6"/>
    <mergeCell ref="A9:F9"/>
    <mergeCell ref="A10:F10"/>
    <mergeCell ref="A11:F11"/>
    <mergeCell ref="A12:F12"/>
    <mergeCell ref="A13:F13"/>
  </mergeCells>
  <conditionalFormatting sqref="C2:C4">
    <cfRule type="cellIs" priority="8" dxfId="1" operator="equal">
      <formula>0</formula>
    </cfRule>
  </conditionalFormatting>
  <conditionalFormatting sqref="F6">
    <cfRule type="expression" priority="1" dxfId="2">
      <formula>$G$6=3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4"/>
  <sheetViews>
    <sheetView workbookViewId="0" topLeftCell="A1">
      <selection activeCell="G64" sqref="G64"/>
    </sheetView>
  </sheetViews>
  <sheetFormatPr defaultColWidth="9.140625" defaultRowHeight="15"/>
  <cols>
    <col min="1" max="1" width="9.140625" style="28" customWidth="1"/>
    <col min="2" max="2" width="10.00390625" style="0" customWidth="1"/>
    <col min="3" max="3" width="29.28125" style="0" customWidth="1"/>
    <col min="4" max="4" width="11.28125" style="0" customWidth="1"/>
    <col min="5" max="5" width="11.140625" style="0" customWidth="1"/>
    <col min="6" max="6" width="12.140625" style="0" customWidth="1"/>
    <col min="8" max="8" width="11.140625" style="0" customWidth="1"/>
    <col min="9" max="9" width="2.57421875" style="0" hidden="1" customWidth="1"/>
    <col min="10" max="10" width="8.8515625" style="0" customWidth="1"/>
  </cols>
  <sheetData>
    <row r="1" s="28" customFormat="1" ht="15"/>
    <row r="2" spans="2:8" ht="19.5" thickBot="1">
      <c r="B2" s="67" t="s">
        <v>96</v>
      </c>
      <c r="C2" s="67"/>
      <c r="D2" s="67"/>
      <c r="E2" s="67"/>
      <c r="F2" s="67"/>
      <c r="G2" s="67"/>
      <c r="H2" s="67"/>
    </row>
    <row r="3" spans="2:12" ht="15">
      <c r="B3" s="11" t="s">
        <v>10</v>
      </c>
      <c r="C3" s="12" t="s">
        <v>11</v>
      </c>
      <c r="D3" s="12" t="s">
        <v>0</v>
      </c>
      <c r="E3" s="12" t="s">
        <v>1</v>
      </c>
      <c r="F3" s="12" t="s">
        <v>5</v>
      </c>
      <c r="G3" s="12" t="s">
        <v>6</v>
      </c>
      <c r="H3" s="13" t="s">
        <v>7</v>
      </c>
      <c r="I3" s="27" t="s">
        <v>42</v>
      </c>
      <c r="J3" s="69" t="s">
        <v>19</v>
      </c>
      <c r="K3" s="69"/>
      <c r="L3" s="70"/>
    </row>
    <row r="4" spans="2:12" ht="15">
      <c r="B4" s="4" t="s">
        <v>21</v>
      </c>
      <c r="C4" s="1" t="s">
        <v>22</v>
      </c>
      <c r="D4" s="14" t="s">
        <v>23</v>
      </c>
      <c r="E4" s="14" t="s">
        <v>26</v>
      </c>
      <c r="F4" s="14">
        <v>90</v>
      </c>
      <c r="G4" s="14"/>
      <c r="H4" s="16"/>
      <c r="I4" s="50"/>
      <c r="J4" s="66" t="s">
        <v>57</v>
      </c>
      <c r="K4" s="66"/>
      <c r="L4" s="66"/>
    </row>
    <row r="5" spans="2:12" ht="15">
      <c r="B5" s="4" t="s">
        <v>21</v>
      </c>
      <c r="C5" s="1" t="s">
        <v>27</v>
      </c>
      <c r="D5" s="14" t="s">
        <v>24</v>
      </c>
      <c r="E5" s="14" t="s">
        <v>26</v>
      </c>
      <c r="F5" s="14">
        <v>148</v>
      </c>
      <c r="G5" s="14"/>
      <c r="H5" s="16"/>
      <c r="I5" s="48"/>
      <c r="J5" s="66" t="s">
        <v>57</v>
      </c>
      <c r="K5" s="66"/>
      <c r="L5" s="66"/>
    </row>
    <row r="6" spans="2:12" ht="15">
      <c r="B6" s="4" t="s">
        <v>21</v>
      </c>
      <c r="C6" s="1" t="s">
        <v>28</v>
      </c>
      <c r="D6" s="14" t="s">
        <v>29</v>
      </c>
      <c r="E6" s="14" t="s">
        <v>26</v>
      </c>
      <c r="F6" s="14">
        <v>29</v>
      </c>
      <c r="G6" s="14"/>
      <c r="H6" s="16"/>
      <c r="I6" s="48"/>
      <c r="J6" s="66" t="s">
        <v>57</v>
      </c>
      <c r="K6" s="66"/>
      <c r="L6" s="66"/>
    </row>
    <row r="7" spans="2:12" ht="15">
      <c r="B7" s="4" t="s">
        <v>21</v>
      </c>
      <c r="C7" s="1" t="s">
        <v>30</v>
      </c>
      <c r="D7" s="14" t="s">
        <v>31</v>
      </c>
      <c r="E7" s="14" t="s">
        <v>26</v>
      </c>
      <c r="F7" s="14">
        <v>29</v>
      </c>
      <c r="G7" s="14"/>
      <c r="H7" s="16"/>
      <c r="I7" s="48">
        <f>SUM(F4:H7)</f>
        <v>296</v>
      </c>
      <c r="J7" s="66" t="s">
        <v>57</v>
      </c>
      <c r="K7" s="66"/>
      <c r="L7" s="66"/>
    </row>
    <row r="8" spans="2:12" ht="15">
      <c r="B8" s="4" t="s">
        <v>32</v>
      </c>
      <c r="C8" s="1" t="s">
        <v>33</v>
      </c>
      <c r="D8" s="14" t="s">
        <v>29</v>
      </c>
      <c r="E8" s="14" t="s">
        <v>26</v>
      </c>
      <c r="F8" s="14">
        <v>778</v>
      </c>
      <c r="G8" s="14"/>
      <c r="H8" s="16"/>
      <c r="I8" s="48">
        <f>SUM(F8:H8)</f>
        <v>778</v>
      </c>
      <c r="J8" s="66" t="s">
        <v>57</v>
      </c>
      <c r="K8" s="66"/>
      <c r="L8" s="66"/>
    </row>
    <row r="9" spans="2:12" ht="15">
      <c r="B9" s="4" t="s">
        <v>14</v>
      </c>
      <c r="C9" s="2" t="s">
        <v>34</v>
      </c>
      <c r="D9" s="15" t="s">
        <v>24</v>
      </c>
      <c r="E9" s="15" t="s">
        <v>35</v>
      </c>
      <c r="F9" s="15"/>
      <c r="G9" s="15">
        <v>40</v>
      </c>
      <c r="H9" s="17"/>
      <c r="I9" s="48">
        <f>SUM(F9:H9)</f>
        <v>40</v>
      </c>
      <c r="J9" s="66" t="s">
        <v>49</v>
      </c>
      <c r="K9" s="66"/>
      <c r="L9" s="66"/>
    </row>
    <row r="10" spans="2:12" ht="15">
      <c r="B10" s="4" t="s">
        <v>15</v>
      </c>
      <c r="C10" s="1" t="s">
        <v>36</v>
      </c>
      <c r="D10" s="14" t="s">
        <v>24</v>
      </c>
      <c r="E10" s="14" t="s">
        <v>2</v>
      </c>
      <c r="F10" s="14"/>
      <c r="G10" s="14"/>
      <c r="H10" s="16">
        <v>18</v>
      </c>
      <c r="I10" s="48"/>
      <c r="J10" s="66"/>
      <c r="K10" s="66"/>
      <c r="L10" s="66"/>
    </row>
    <row r="11" spans="2:12" ht="15">
      <c r="B11" s="4" t="s">
        <v>15</v>
      </c>
      <c r="C11" s="1" t="s">
        <v>37</v>
      </c>
      <c r="D11" s="14" t="s">
        <v>24</v>
      </c>
      <c r="E11" s="14" t="s">
        <v>2</v>
      </c>
      <c r="F11" s="14"/>
      <c r="G11" s="14"/>
      <c r="H11" s="16">
        <v>45</v>
      </c>
      <c r="I11" s="48">
        <f>SUM(F10:H11)</f>
        <v>63</v>
      </c>
      <c r="J11" s="66"/>
      <c r="K11" s="66"/>
      <c r="L11" s="66"/>
    </row>
    <row r="12" spans="2:12" ht="15">
      <c r="B12" s="4" t="s">
        <v>16</v>
      </c>
      <c r="C12" s="1" t="s">
        <v>38</v>
      </c>
      <c r="D12" s="14" t="s">
        <v>39</v>
      </c>
      <c r="E12" s="14" t="s">
        <v>2</v>
      </c>
      <c r="F12" s="14"/>
      <c r="G12" s="14"/>
      <c r="H12" s="16">
        <v>20</v>
      </c>
      <c r="I12" s="48"/>
      <c r="J12" s="66" t="s">
        <v>43</v>
      </c>
      <c r="K12" s="66"/>
      <c r="L12" s="66"/>
    </row>
    <row r="13" spans="2:12" ht="15">
      <c r="B13" s="4" t="s">
        <v>16</v>
      </c>
      <c r="C13" s="1" t="s">
        <v>40</v>
      </c>
      <c r="D13" s="14" t="s">
        <v>23</v>
      </c>
      <c r="E13" s="14" t="s">
        <v>26</v>
      </c>
      <c r="F13" s="14">
        <v>50</v>
      </c>
      <c r="G13" s="14"/>
      <c r="H13" s="16"/>
      <c r="I13" s="48"/>
      <c r="J13" s="66"/>
      <c r="K13" s="66"/>
      <c r="L13" s="66"/>
    </row>
    <row r="14" spans="2:12" ht="15">
      <c r="B14" s="4" t="s">
        <v>16</v>
      </c>
      <c r="C14" s="1" t="s">
        <v>41</v>
      </c>
      <c r="D14" s="14" t="s">
        <v>24</v>
      </c>
      <c r="E14" s="14" t="s">
        <v>35</v>
      </c>
      <c r="F14" s="14"/>
      <c r="G14" s="14">
        <v>10</v>
      </c>
      <c r="H14" s="16"/>
      <c r="I14" s="48">
        <f>SUM(F12:H14)</f>
        <v>80</v>
      </c>
      <c r="J14" s="66" t="s">
        <v>45</v>
      </c>
      <c r="K14" s="66"/>
      <c r="L14" s="66"/>
    </row>
    <row r="15" spans="2:14" ht="15">
      <c r="B15" s="4" t="s">
        <v>4</v>
      </c>
      <c r="C15" s="1" t="s">
        <v>44</v>
      </c>
      <c r="D15" s="14" t="s">
        <v>47</v>
      </c>
      <c r="E15" s="14" t="s">
        <v>25</v>
      </c>
      <c r="F15" s="14">
        <v>12</v>
      </c>
      <c r="G15" s="14"/>
      <c r="H15" s="16"/>
      <c r="I15" s="48"/>
      <c r="J15" s="66" t="s">
        <v>49</v>
      </c>
      <c r="K15" s="66"/>
      <c r="L15" s="66"/>
      <c r="M15" s="18"/>
      <c r="N15" s="18"/>
    </row>
    <row r="16" spans="2:14" ht="15">
      <c r="B16" s="4" t="s">
        <v>4</v>
      </c>
      <c r="C16" s="1" t="s">
        <v>46</v>
      </c>
      <c r="D16" s="14" t="s">
        <v>47</v>
      </c>
      <c r="E16" s="14" t="s">
        <v>25</v>
      </c>
      <c r="F16" s="14">
        <v>12</v>
      </c>
      <c r="G16" s="14"/>
      <c r="H16" s="16"/>
      <c r="I16" s="48"/>
      <c r="J16" s="68" t="s">
        <v>49</v>
      </c>
      <c r="K16" s="68"/>
      <c r="L16" s="68"/>
      <c r="M16" s="49"/>
      <c r="N16" s="18"/>
    </row>
    <row r="17" spans="2:14" ht="15">
      <c r="B17" s="4" t="s">
        <v>4</v>
      </c>
      <c r="C17" s="1" t="s">
        <v>48</v>
      </c>
      <c r="D17" s="14" t="s">
        <v>23</v>
      </c>
      <c r="E17" s="14" t="s">
        <v>25</v>
      </c>
      <c r="F17" s="14">
        <v>23</v>
      </c>
      <c r="G17" s="14"/>
      <c r="H17" s="16"/>
      <c r="I17" s="48"/>
      <c r="J17" s="68" t="s">
        <v>50</v>
      </c>
      <c r="K17" s="68"/>
      <c r="L17" s="68"/>
      <c r="M17" s="49"/>
      <c r="N17" s="18"/>
    </row>
    <row r="18" spans="2:14" ht="15">
      <c r="B18" s="4" t="s">
        <v>4</v>
      </c>
      <c r="C18" s="1" t="s">
        <v>48</v>
      </c>
      <c r="D18" s="14" t="s">
        <v>23</v>
      </c>
      <c r="E18" s="14" t="s">
        <v>25</v>
      </c>
      <c r="F18" s="14">
        <v>12</v>
      </c>
      <c r="G18" s="14"/>
      <c r="H18" s="16"/>
      <c r="I18" s="48"/>
      <c r="J18" s="68" t="s">
        <v>51</v>
      </c>
      <c r="K18" s="68"/>
      <c r="L18" s="68"/>
      <c r="M18" s="49"/>
      <c r="N18" s="18"/>
    </row>
    <row r="19" spans="2:14" ht="15">
      <c r="B19" s="4" t="s">
        <v>4</v>
      </c>
      <c r="C19" s="1" t="s">
        <v>55</v>
      </c>
      <c r="D19" s="14" t="s">
        <v>24</v>
      </c>
      <c r="E19" s="14" t="s">
        <v>35</v>
      </c>
      <c r="F19" s="14"/>
      <c r="G19" s="14">
        <v>34</v>
      </c>
      <c r="H19" s="16"/>
      <c r="I19" s="48"/>
      <c r="J19" s="68" t="s">
        <v>97</v>
      </c>
      <c r="K19" s="68"/>
      <c r="L19" s="68"/>
      <c r="M19" s="49"/>
      <c r="N19" s="18"/>
    </row>
    <row r="20" spans="2:14" ht="15">
      <c r="B20" s="4" t="s">
        <v>4</v>
      </c>
      <c r="C20" s="1" t="s">
        <v>56</v>
      </c>
      <c r="D20" s="14" t="s">
        <v>24</v>
      </c>
      <c r="E20" s="14" t="s">
        <v>35</v>
      </c>
      <c r="F20" s="14"/>
      <c r="G20" s="14">
        <v>23</v>
      </c>
      <c r="H20" s="16"/>
      <c r="I20" s="48"/>
      <c r="J20" s="68" t="s">
        <v>97</v>
      </c>
      <c r="K20" s="68"/>
      <c r="L20" s="68"/>
      <c r="M20" s="49"/>
      <c r="N20" s="18"/>
    </row>
    <row r="21" spans="2:14" ht="15">
      <c r="B21" s="4" t="s">
        <v>4</v>
      </c>
      <c r="C21" s="1" t="s">
        <v>52</v>
      </c>
      <c r="D21" s="14" t="s">
        <v>24</v>
      </c>
      <c r="E21" s="14" t="s">
        <v>2</v>
      </c>
      <c r="F21" s="14"/>
      <c r="G21" s="14"/>
      <c r="H21" s="16">
        <v>50</v>
      </c>
      <c r="I21" s="48"/>
      <c r="J21" s="68" t="s">
        <v>51</v>
      </c>
      <c r="K21" s="68"/>
      <c r="L21" s="68"/>
      <c r="M21" s="49"/>
      <c r="N21" s="18"/>
    </row>
    <row r="22" spans="2:14" ht="15">
      <c r="B22" s="4" t="s">
        <v>4</v>
      </c>
      <c r="C22" s="1" t="s">
        <v>53</v>
      </c>
      <c r="D22" s="14" t="s">
        <v>29</v>
      </c>
      <c r="E22" s="14" t="s">
        <v>2</v>
      </c>
      <c r="F22" s="14"/>
      <c r="G22" s="14"/>
      <c r="H22" s="16">
        <v>62</v>
      </c>
      <c r="I22" s="48"/>
      <c r="J22" s="68" t="s">
        <v>51</v>
      </c>
      <c r="K22" s="68"/>
      <c r="L22" s="68"/>
      <c r="M22" s="49"/>
      <c r="N22" s="18"/>
    </row>
    <row r="23" spans="2:14" ht="15">
      <c r="B23" s="4" t="s">
        <v>4</v>
      </c>
      <c r="C23" s="1" t="s">
        <v>54</v>
      </c>
      <c r="D23" s="14" t="s">
        <v>31</v>
      </c>
      <c r="E23" s="14" t="s">
        <v>2</v>
      </c>
      <c r="F23" s="14"/>
      <c r="G23" s="14"/>
      <c r="H23" s="16">
        <v>62</v>
      </c>
      <c r="I23" s="48">
        <f>SUM(F15:H23)</f>
        <v>290</v>
      </c>
      <c r="J23" s="68" t="s">
        <v>51</v>
      </c>
      <c r="K23" s="68"/>
      <c r="L23" s="68"/>
      <c r="M23" s="49"/>
      <c r="N23" s="18"/>
    </row>
    <row r="24" spans="2:14" ht="15">
      <c r="B24" s="4" t="s">
        <v>3</v>
      </c>
      <c r="C24" s="1" t="s">
        <v>58</v>
      </c>
      <c r="D24" s="14" t="s">
        <v>23</v>
      </c>
      <c r="E24" s="14" t="s">
        <v>25</v>
      </c>
      <c r="F24" s="14">
        <v>6</v>
      </c>
      <c r="G24" s="14"/>
      <c r="H24" s="16"/>
      <c r="I24" s="48">
        <f>SUM(F24:H24)</f>
        <v>6</v>
      </c>
      <c r="J24" s="68"/>
      <c r="K24" s="68"/>
      <c r="L24" s="68"/>
      <c r="M24" s="49"/>
      <c r="N24" s="18"/>
    </row>
    <row r="25" spans="2:14" ht="15">
      <c r="B25" s="4" t="s">
        <v>17</v>
      </c>
      <c r="C25" s="1" t="s">
        <v>18</v>
      </c>
      <c r="D25" s="14" t="s">
        <v>24</v>
      </c>
      <c r="E25" s="14" t="s">
        <v>2</v>
      </c>
      <c r="F25" s="14"/>
      <c r="G25" s="14"/>
      <c r="H25" s="16">
        <v>32</v>
      </c>
      <c r="I25" s="48"/>
      <c r="J25" s="66" t="s">
        <v>60</v>
      </c>
      <c r="K25" s="66"/>
      <c r="L25" s="66"/>
      <c r="M25" s="18"/>
      <c r="N25" s="18"/>
    </row>
    <row r="26" spans="2:14" ht="15">
      <c r="B26" s="4" t="s">
        <v>17</v>
      </c>
      <c r="C26" s="1" t="s">
        <v>18</v>
      </c>
      <c r="D26" s="14" t="s">
        <v>29</v>
      </c>
      <c r="E26" s="14" t="s">
        <v>2</v>
      </c>
      <c r="F26" s="14"/>
      <c r="G26" s="14"/>
      <c r="H26" s="16">
        <v>32</v>
      </c>
      <c r="I26" s="48"/>
      <c r="J26" s="66" t="s">
        <v>60</v>
      </c>
      <c r="K26" s="66"/>
      <c r="L26" s="66"/>
      <c r="M26" s="18"/>
      <c r="N26" s="18"/>
    </row>
    <row r="27" spans="2:12" ht="15">
      <c r="B27" s="4" t="s">
        <v>17</v>
      </c>
      <c r="C27" s="1" t="s">
        <v>18</v>
      </c>
      <c r="D27" s="14" t="s">
        <v>24</v>
      </c>
      <c r="E27" s="14" t="s">
        <v>35</v>
      </c>
      <c r="F27" s="14"/>
      <c r="G27" s="14">
        <v>8</v>
      </c>
      <c r="H27" s="16"/>
      <c r="I27" s="48"/>
      <c r="J27" s="66" t="s">
        <v>59</v>
      </c>
      <c r="K27" s="66"/>
      <c r="L27" s="66"/>
    </row>
    <row r="28" spans="2:12" ht="15">
      <c r="B28" s="4" t="s">
        <v>17</v>
      </c>
      <c r="C28" s="1" t="s">
        <v>18</v>
      </c>
      <c r="D28" s="23" t="s">
        <v>29</v>
      </c>
      <c r="E28" s="23" t="s">
        <v>35</v>
      </c>
      <c r="F28" s="23"/>
      <c r="G28" s="23">
        <v>8</v>
      </c>
      <c r="H28" s="24"/>
      <c r="I28" s="48"/>
      <c r="J28" s="66" t="s">
        <v>59</v>
      </c>
      <c r="K28" s="66"/>
      <c r="L28" s="66"/>
    </row>
    <row r="29" spans="2:12" ht="15">
      <c r="B29" s="4" t="s">
        <v>17</v>
      </c>
      <c r="C29" s="1" t="s">
        <v>18</v>
      </c>
      <c r="D29" s="23" t="s">
        <v>31</v>
      </c>
      <c r="E29" s="23" t="s">
        <v>35</v>
      </c>
      <c r="F29" s="23"/>
      <c r="G29" s="23">
        <v>11</v>
      </c>
      <c r="H29" s="24"/>
      <c r="I29" s="48"/>
      <c r="J29" s="66" t="s">
        <v>59</v>
      </c>
      <c r="K29" s="66"/>
      <c r="L29" s="66"/>
    </row>
    <row r="30" spans="2:12" ht="15">
      <c r="B30" s="4" t="s">
        <v>17</v>
      </c>
      <c r="C30" s="1" t="s">
        <v>18</v>
      </c>
      <c r="D30" s="23" t="s">
        <v>23</v>
      </c>
      <c r="E30" s="23" t="s">
        <v>35</v>
      </c>
      <c r="F30" s="23"/>
      <c r="G30" s="23">
        <v>38</v>
      </c>
      <c r="H30" s="24"/>
      <c r="I30" s="48"/>
      <c r="J30" s="66" t="s">
        <v>61</v>
      </c>
      <c r="K30" s="66"/>
      <c r="L30" s="66"/>
    </row>
    <row r="31" spans="2:12" ht="15">
      <c r="B31" s="4" t="s">
        <v>17</v>
      </c>
      <c r="C31" s="1" t="s">
        <v>18</v>
      </c>
      <c r="D31" s="23" t="s">
        <v>24</v>
      </c>
      <c r="E31" s="23" t="s">
        <v>35</v>
      </c>
      <c r="F31" s="23"/>
      <c r="G31" s="23">
        <v>42</v>
      </c>
      <c r="H31" s="24"/>
      <c r="I31" s="48"/>
      <c r="J31" s="66" t="s">
        <v>61</v>
      </c>
      <c r="K31" s="66"/>
      <c r="L31" s="66"/>
    </row>
    <row r="32" spans="2:12" ht="15.75" thickBot="1">
      <c r="B32" s="19" t="s">
        <v>17</v>
      </c>
      <c r="C32" s="20" t="s">
        <v>18</v>
      </c>
      <c r="D32" s="21" t="s">
        <v>29</v>
      </c>
      <c r="E32" s="21" t="s">
        <v>35</v>
      </c>
      <c r="F32" s="21"/>
      <c r="G32" s="21">
        <v>42</v>
      </c>
      <c r="H32" s="22"/>
      <c r="I32" s="51">
        <f>SUM(F25:H32)</f>
        <v>213</v>
      </c>
      <c r="J32" s="66" t="s">
        <v>61</v>
      </c>
      <c r="K32" s="66"/>
      <c r="L32" s="66"/>
    </row>
    <row r="33" spans="2:9" ht="15.75" thickBot="1">
      <c r="B33" s="25"/>
      <c r="C33" s="26"/>
      <c r="D33" s="26"/>
      <c r="E33" s="5" t="s">
        <v>8</v>
      </c>
      <c r="F33" s="6">
        <f>SUM(F4:F32)</f>
        <v>1189</v>
      </c>
      <c r="G33" s="6">
        <f>SUM(G4:G32)</f>
        <v>256</v>
      </c>
      <c r="H33" s="6">
        <f>SUM(H4:H32)</f>
        <v>321</v>
      </c>
      <c r="I33" s="18"/>
    </row>
    <row r="34" spans="5:6" ht="15.75" thickBot="1">
      <c r="E34" s="7" t="s">
        <v>9</v>
      </c>
      <c r="F34" s="8">
        <f>SUM(F33:H33)</f>
        <v>1766</v>
      </c>
    </row>
    <row r="35" spans="2:6" ht="15">
      <c r="B35" s="10" t="s">
        <v>12</v>
      </c>
      <c r="C35" s="10"/>
      <c r="E35" s="9"/>
      <c r="F35" s="9"/>
    </row>
    <row r="37" ht="15">
      <c r="B37" t="s">
        <v>98</v>
      </c>
    </row>
    <row r="38" ht="15">
      <c r="B38" t="s">
        <v>20</v>
      </c>
    </row>
    <row r="39" ht="15">
      <c r="C39" s="3"/>
    </row>
    <row r="40" spans="2:8" ht="19.5" thickBot="1">
      <c r="B40" s="67" t="s">
        <v>13</v>
      </c>
      <c r="C40" s="67"/>
      <c r="D40" s="67"/>
      <c r="E40" s="67"/>
      <c r="F40" s="67"/>
      <c r="G40" s="67"/>
      <c r="H40" s="67"/>
    </row>
    <row r="41" spans="2:8" ht="15">
      <c r="B41" s="31" t="s">
        <v>10</v>
      </c>
      <c r="C41" s="32" t="s">
        <v>11</v>
      </c>
      <c r="D41" s="32" t="s">
        <v>0</v>
      </c>
      <c r="E41" s="32" t="s">
        <v>1</v>
      </c>
      <c r="F41" s="32" t="s">
        <v>5</v>
      </c>
      <c r="G41" s="32" t="s">
        <v>6</v>
      </c>
      <c r="H41" s="33" t="s">
        <v>7</v>
      </c>
    </row>
    <row r="42" spans="2:8" ht="15">
      <c r="B42" s="34" t="s">
        <v>62</v>
      </c>
      <c r="C42" s="29"/>
      <c r="D42" s="29"/>
      <c r="E42" s="29" t="s">
        <v>2</v>
      </c>
      <c r="F42" s="29"/>
      <c r="G42" s="29"/>
      <c r="H42" s="35">
        <v>1542</v>
      </c>
    </row>
    <row r="43" spans="2:8" ht="15">
      <c r="B43" s="34" t="s">
        <v>3</v>
      </c>
      <c r="C43" s="29" t="s">
        <v>63</v>
      </c>
      <c r="D43" s="29" t="s">
        <v>64</v>
      </c>
      <c r="E43" s="29" t="s">
        <v>65</v>
      </c>
      <c r="F43" s="29">
        <v>24</v>
      </c>
      <c r="G43" s="29"/>
      <c r="H43" s="35"/>
    </row>
    <row r="44" spans="2:8" ht="15">
      <c r="B44" s="34" t="s">
        <v>66</v>
      </c>
      <c r="C44" s="29" t="s">
        <v>67</v>
      </c>
      <c r="D44" s="29" t="s">
        <v>64</v>
      </c>
      <c r="E44" s="29" t="s">
        <v>65</v>
      </c>
      <c r="F44" s="29">
        <v>160</v>
      </c>
      <c r="G44" s="29"/>
      <c r="H44" s="35"/>
    </row>
    <row r="45" spans="2:8" ht="15">
      <c r="B45" s="34" t="s">
        <v>66</v>
      </c>
      <c r="C45" s="30" t="s">
        <v>68</v>
      </c>
      <c r="D45" s="30" t="s">
        <v>69</v>
      </c>
      <c r="E45" s="30"/>
      <c r="F45" s="30">
        <v>35</v>
      </c>
      <c r="G45" s="30">
        <v>35</v>
      </c>
      <c r="H45" s="36"/>
    </row>
    <row r="46" spans="2:8" ht="15">
      <c r="B46" s="34" t="s">
        <v>70</v>
      </c>
      <c r="C46" s="29" t="s">
        <v>71</v>
      </c>
      <c r="D46" s="29" t="s">
        <v>64</v>
      </c>
      <c r="E46" s="29" t="s">
        <v>65</v>
      </c>
      <c r="F46" s="29">
        <v>75</v>
      </c>
      <c r="G46" s="29"/>
      <c r="H46" s="35"/>
    </row>
    <row r="47" spans="2:8" ht="15">
      <c r="B47" s="34" t="s">
        <v>70</v>
      </c>
      <c r="C47" s="29" t="s">
        <v>72</v>
      </c>
      <c r="D47" s="29" t="s">
        <v>73</v>
      </c>
      <c r="E47" s="29" t="s">
        <v>2</v>
      </c>
      <c r="F47" s="29"/>
      <c r="G47" s="29"/>
      <c r="H47" s="35">
        <v>192</v>
      </c>
    </row>
    <row r="48" spans="2:8" ht="15">
      <c r="B48" s="34" t="s">
        <v>70</v>
      </c>
      <c r="C48" s="29" t="s">
        <v>72</v>
      </c>
      <c r="D48" s="29" t="s">
        <v>73</v>
      </c>
      <c r="E48" s="29" t="s">
        <v>74</v>
      </c>
      <c r="F48" s="29"/>
      <c r="G48" s="29">
        <v>308</v>
      </c>
      <c r="H48" s="35"/>
    </row>
    <row r="49" spans="2:8" ht="15">
      <c r="B49" s="34" t="s">
        <v>75</v>
      </c>
      <c r="C49" s="29" t="s">
        <v>76</v>
      </c>
      <c r="D49" s="29" t="s">
        <v>77</v>
      </c>
      <c r="E49" s="29" t="s">
        <v>2</v>
      </c>
      <c r="F49" s="29"/>
      <c r="G49" s="29"/>
      <c r="H49" s="35">
        <v>182</v>
      </c>
    </row>
    <row r="50" spans="2:8" ht="15">
      <c r="B50" s="34" t="s">
        <v>75</v>
      </c>
      <c r="C50" s="29" t="s">
        <v>76</v>
      </c>
      <c r="D50" s="29" t="s">
        <v>77</v>
      </c>
      <c r="E50" s="29" t="s">
        <v>74</v>
      </c>
      <c r="F50" s="29"/>
      <c r="G50" s="29">
        <v>216</v>
      </c>
      <c r="H50" s="35"/>
    </row>
    <row r="51" spans="2:8" ht="15">
      <c r="B51" s="34" t="s">
        <v>75</v>
      </c>
      <c r="C51" s="29" t="s">
        <v>78</v>
      </c>
      <c r="D51" s="29" t="s">
        <v>64</v>
      </c>
      <c r="E51" s="29" t="s">
        <v>65</v>
      </c>
      <c r="F51" s="29">
        <v>125</v>
      </c>
      <c r="G51" s="29"/>
      <c r="H51" s="35"/>
    </row>
    <row r="52" spans="2:8" ht="15">
      <c r="B52" s="34" t="s">
        <v>75</v>
      </c>
      <c r="C52" s="29" t="s">
        <v>79</v>
      </c>
      <c r="D52" s="29" t="s">
        <v>80</v>
      </c>
      <c r="E52" s="30" t="s">
        <v>2</v>
      </c>
      <c r="F52" s="30"/>
      <c r="G52" s="30"/>
      <c r="H52" s="36">
        <v>125</v>
      </c>
    </row>
    <row r="53" spans="2:8" ht="15">
      <c r="B53" s="34" t="s">
        <v>75</v>
      </c>
      <c r="C53" s="30" t="s">
        <v>81</v>
      </c>
      <c r="D53" s="29" t="s">
        <v>64</v>
      </c>
      <c r="E53" s="30" t="s">
        <v>2</v>
      </c>
      <c r="F53" s="30"/>
      <c r="G53" s="30"/>
      <c r="H53" s="36">
        <v>24</v>
      </c>
    </row>
    <row r="54" spans="2:8" ht="15">
      <c r="B54" s="34" t="s">
        <v>82</v>
      </c>
      <c r="C54" s="29" t="s">
        <v>83</v>
      </c>
      <c r="D54" s="29" t="s">
        <v>84</v>
      </c>
      <c r="E54" s="29" t="s">
        <v>74</v>
      </c>
      <c r="F54" s="29"/>
      <c r="G54" s="29">
        <v>69</v>
      </c>
      <c r="H54" s="35"/>
    </row>
    <row r="55" spans="2:8" ht="15">
      <c r="B55" s="34" t="s">
        <v>82</v>
      </c>
      <c r="C55" s="29" t="s">
        <v>85</v>
      </c>
      <c r="D55" s="29" t="s">
        <v>86</v>
      </c>
      <c r="E55" s="29" t="s">
        <v>65</v>
      </c>
      <c r="F55" s="29">
        <v>160</v>
      </c>
      <c r="G55" s="29"/>
      <c r="H55" s="35"/>
    </row>
    <row r="56" spans="2:8" ht="15">
      <c r="B56" s="34" t="s">
        <v>82</v>
      </c>
      <c r="C56" s="29" t="s">
        <v>87</v>
      </c>
      <c r="D56" s="29" t="s">
        <v>64</v>
      </c>
      <c r="E56" s="29" t="s">
        <v>65</v>
      </c>
      <c r="F56" s="29">
        <v>29</v>
      </c>
      <c r="G56" s="29"/>
      <c r="H56" s="35"/>
    </row>
    <row r="57" spans="2:8" ht="15">
      <c r="B57" s="34" t="s">
        <v>88</v>
      </c>
      <c r="C57" s="29" t="s">
        <v>89</v>
      </c>
      <c r="D57" s="29" t="s">
        <v>90</v>
      </c>
      <c r="E57" s="29" t="s">
        <v>91</v>
      </c>
      <c r="F57" s="29"/>
      <c r="G57" s="29">
        <v>1013</v>
      </c>
      <c r="H57" s="35"/>
    </row>
    <row r="58" spans="2:8" ht="15.75" thickBot="1">
      <c r="B58" s="34" t="s">
        <v>4</v>
      </c>
      <c r="C58" s="29" t="s">
        <v>92</v>
      </c>
      <c r="D58" s="29" t="s">
        <v>93</v>
      </c>
      <c r="E58" s="39" t="s">
        <v>74</v>
      </c>
      <c r="F58" s="39"/>
      <c r="G58" s="39">
        <v>1320</v>
      </c>
      <c r="H58" s="40"/>
    </row>
    <row r="59" spans="2:8" ht="15.75" thickBot="1">
      <c r="B59" s="37"/>
      <c r="C59" s="38"/>
      <c r="D59" s="38"/>
      <c r="E59" s="41" t="s">
        <v>8</v>
      </c>
      <c r="F59" s="43">
        <v>608</v>
      </c>
      <c r="G59" s="43">
        <v>2961</v>
      </c>
      <c r="H59" s="42">
        <v>2065</v>
      </c>
    </row>
    <row r="60" spans="2:8" ht="15.75" thickBot="1">
      <c r="B60" s="28"/>
      <c r="C60" s="28"/>
      <c r="D60" s="28"/>
      <c r="E60" s="44" t="s">
        <v>9</v>
      </c>
      <c r="F60" s="45">
        <v>5634</v>
      </c>
      <c r="G60" s="28"/>
      <c r="H60" s="28"/>
    </row>
    <row r="61" spans="2:8" ht="15">
      <c r="B61" s="47" t="s">
        <v>12</v>
      </c>
      <c r="C61" s="47"/>
      <c r="D61" s="28"/>
      <c r="E61" s="46"/>
      <c r="F61" s="46"/>
      <c r="G61" s="28"/>
      <c r="H61" s="28"/>
    </row>
    <row r="63" spans="2:8" ht="15">
      <c r="B63" s="28" t="s">
        <v>94</v>
      </c>
      <c r="C63" s="28"/>
      <c r="D63" s="28"/>
      <c r="E63" s="28"/>
      <c r="F63" s="28"/>
      <c r="G63" s="28"/>
      <c r="H63" s="28"/>
    </row>
    <row r="64" spans="2:8" ht="15">
      <c r="B64" s="28" t="s">
        <v>95</v>
      </c>
      <c r="C64" s="28"/>
      <c r="D64" s="28"/>
      <c r="E64" s="28"/>
      <c r="F64" s="28">
        <f>F33+F59</f>
        <v>1797</v>
      </c>
      <c r="G64" s="28">
        <f>G33+G59</f>
        <v>3217</v>
      </c>
      <c r="H64" s="28">
        <f>H33+H59</f>
        <v>2386</v>
      </c>
    </row>
  </sheetData>
  <mergeCells count="32">
    <mergeCell ref="B2:H2"/>
    <mergeCell ref="J10:L10"/>
    <mergeCell ref="B40:H40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3:L3"/>
    <mergeCell ref="J4:L4"/>
    <mergeCell ref="J5:L5"/>
    <mergeCell ref="J9:L9"/>
    <mergeCell ref="J8:L8"/>
    <mergeCell ref="J6:L6"/>
    <mergeCell ref="J7:L7"/>
    <mergeCell ref="J26:L26"/>
    <mergeCell ref="J27:L27"/>
    <mergeCell ref="J11:L11"/>
    <mergeCell ref="J13:L13"/>
    <mergeCell ref="J14:L14"/>
    <mergeCell ref="J12:L12"/>
    <mergeCell ref="J15:L15"/>
    <mergeCell ref="J28:L28"/>
    <mergeCell ref="J29:L29"/>
    <mergeCell ref="J30:L30"/>
    <mergeCell ref="J31:L31"/>
    <mergeCell ref="J32:L32"/>
  </mergeCells>
  <printOptions/>
  <pageMargins left="0.7" right="0.7" top="0.787401575" bottom="0.787401575" header="0.3" footer="0.3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2023-06-14T07:53:43Z</cp:lastPrinted>
  <dcterms:created xsi:type="dcterms:W3CDTF">2023-05-05T11:12:09Z</dcterms:created>
  <dcterms:modified xsi:type="dcterms:W3CDTF">2023-07-22T15:20:29Z</dcterms:modified>
  <cp:category/>
  <cp:version/>
  <cp:contentType/>
  <cp:contentStatus/>
</cp:coreProperties>
</file>