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620\Desktop\"/>
    </mc:Choice>
  </mc:AlternateContent>
  <bookViews>
    <workbookView xWindow="0" yWindow="0" windowWidth="28800" windowHeight="14235" activeTab="1"/>
  </bookViews>
  <sheets>
    <sheet name="Servisní úkony" sheetId="1" r:id="rId1"/>
    <sheet name="Nabídková cena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12" i="3" l="1"/>
  <c r="D70" i="1"/>
  <c r="F70" i="1" l="1"/>
  <c r="C9" i="3" s="1"/>
  <c r="C8" i="3"/>
  <c r="E8" i="3" s="1"/>
  <c r="E12" i="3" l="1"/>
  <c r="F12" i="3" s="1"/>
  <c r="C13" i="3"/>
  <c r="E9" i="3"/>
  <c r="F9" i="3" s="1"/>
  <c r="C10" i="3"/>
  <c r="F8" i="3"/>
  <c r="E13" i="3" l="1"/>
  <c r="F13" i="3" s="1"/>
  <c r="E10" i="3"/>
  <c r="F10" i="3" s="1"/>
</calcChain>
</file>

<file path=xl/sharedStrings.xml><?xml version="1.0" encoding="utf-8"?>
<sst xmlns="http://schemas.openxmlformats.org/spreadsheetml/2006/main" count="363" uniqueCount="131">
  <si>
    <t>Specifikace Nástroje</t>
  </si>
  <si>
    <t>*Poznámky</t>
  </si>
  <si>
    <t>Amerikán</t>
  </si>
  <si>
    <t>x</t>
  </si>
  <si>
    <t>[DOPLNÍ DODAVATEL]</t>
  </si>
  <si>
    <t>Autofix</t>
  </si>
  <si>
    <t>uvést cenu za seřízení</t>
  </si>
  <si>
    <t>Backhaus ostrý velký</t>
  </si>
  <si>
    <t>Backhaus tupý</t>
  </si>
  <si>
    <t>Disektor</t>
  </si>
  <si>
    <t>Dláto dřevo krátké</t>
  </si>
  <si>
    <t>Dláto dekortikační</t>
  </si>
  <si>
    <t>Dláto dřevo dlouhé</t>
  </si>
  <si>
    <t>Dláto listové</t>
  </si>
  <si>
    <t>Dláto rovné kov.</t>
  </si>
  <si>
    <t>Exkochleační lžička</t>
  </si>
  <si>
    <t>Háček řetízek</t>
  </si>
  <si>
    <t>Chapáček</t>
  </si>
  <si>
    <t>Jehelec bozeman</t>
  </si>
  <si>
    <t>Jehelec peánový rovný</t>
  </si>
  <si>
    <t>Jehelec peánový prohnutý</t>
  </si>
  <si>
    <t>Kanyla</t>
  </si>
  <si>
    <t>Kazeta OČNÍ</t>
  </si>
  <si>
    <t>Kleště podávkové</t>
  </si>
  <si>
    <t>Kochr dlouhý</t>
  </si>
  <si>
    <t>Kochr malý rovný</t>
  </si>
  <si>
    <t>Kochr moskyto</t>
  </si>
  <si>
    <t>Kochr střední rovný</t>
  </si>
  <si>
    <t>Kochr střední zahnutý</t>
  </si>
  <si>
    <t>Nůž pitevní</t>
  </si>
  <si>
    <t>Nůžky dlouhé modré UROL</t>
  </si>
  <si>
    <t>Nůžky chirurgické</t>
  </si>
  <si>
    <t>Nůžky instrumentační</t>
  </si>
  <si>
    <t>Nůžky mandlové</t>
  </si>
  <si>
    <t>[DOPLNÍ DODAVATEL</t>
  </si>
  <si>
    <t>Nůžky oční</t>
  </si>
  <si>
    <t>Nůžky oční zahnuté</t>
  </si>
  <si>
    <t>Nůžky pérové-OČNÍ</t>
  </si>
  <si>
    <t>Nůžky preparační</t>
  </si>
  <si>
    <t>Nůžky převazové</t>
  </si>
  <si>
    <t>Nůžky převazové lomené</t>
  </si>
  <si>
    <t>Nůžky malé oční</t>
  </si>
  <si>
    <t>Nůžky manikýrky rovné</t>
  </si>
  <si>
    <t>Nůžky manikýrky zahnuté</t>
  </si>
  <si>
    <t>Nůžky rovné jemné</t>
  </si>
  <si>
    <t>Nůžky Vanas - OČNÍ</t>
  </si>
  <si>
    <t>Nůžky vaginální zlaté</t>
  </si>
  <si>
    <t>Nůžky velké</t>
  </si>
  <si>
    <t>Nůžky záchranářské</t>
  </si>
  <si>
    <t>Peán malý</t>
  </si>
  <si>
    <t>Peán velký</t>
  </si>
  <si>
    <t>Peán zahn. mosquito</t>
  </si>
  <si>
    <t>Peán zahn. střední</t>
  </si>
  <si>
    <t>Pinzeta chir KÚCH</t>
  </si>
  <si>
    <t>Pinzeta chir oční</t>
  </si>
  <si>
    <t>Pinzeta chir. dlouhá</t>
  </si>
  <si>
    <t>Pinzeta chirurg. střední</t>
  </si>
  <si>
    <t>Pinzeta pérová duhovková OČNÍ</t>
  </si>
  <si>
    <t>Pinzeta pilling KÚCH</t>
  </si>
  <si>
    <t>Retraktor</t>
  </si>
  <si>
    <t>seřízení/drobná oprava</t>
  </si>
  <si>
    <t>Rozvěrač Etzn</t>
  </si>
  <si>
    <t>Rozvěrač pružinový</t>
  </si>
  <si>
    <t>Síto sterilizační</t>
  </si>
  <si>
    <t>Síto dekont.</t>
  </si>
  <si>
    <t>Sklíčidlo</t>
  </si>
  <si>
    <t>Svorka plochá na prádlo</t>
  </si>
  <si>
    <t>Šidlo</t>
  </si>
  <si>
    <t>Štípák</t>
  </si>
  <si>
    <t>Trepan NCH</t>
  </si>
  <si>
    <t>Víko ke kont.</t>
  </si>
  <si>
    <t>Příloha č. 1 - Seznam servisovaných přístrojů a další údaje</t>
  </si>
  <si>
    <t>Pokyny k vyplnění tabulky:</t>
  </si>
  <si>
    <t>Žlutá pole vyplní účastník zadávacího řízení (Poskytovatel)</t>
  </si>
  <si>
    <t>Přístroj č.</t>
  </si>
  <si>
    <t>Cena za opravu bez DPH (v Kč) *</t>
  </si>
  <si>
    <t>Cena za broušení bez DPH (v Kč)</t>
  </si>
  <si>
    <t>12 ks</t>
  </si>
  <si>
    <t>20 ks</t>
  </si>
  <si>
    <t>68 ks</t>
  </si>
  <si>
    <t>4 ks</t>
  </si>
  <si>
    <t>32 ks</t>
  </si>
  <si>
    <t>8 ks</t>
  </si>
  <si>
    <t>56 ks</t>
  </si>
  <si>
    <t xml:space="preserve"> 8 ks</t>
  </si>
  <si>
    <t>448 ks</t>
  </si>
  <si>
    <t>48 ks</t>
  </si>
  <si>
    <t>36 ks</t>
  </si>
  <si>
    <t>24 ks</t>
  </si>
  <si>
    <t>40 ks</t>
  </si>
  <si>
    <t>80 ks</t>
  </si>
  <si>
    <t>104 ks</t>
  </si>
  <si>
    <t>680 ks</t>
  </si>
  <si>
    <t>28 ks</t>
  </si>
  <si>
    <t>100 ks</t>
  </si>
  <si>
    <t>152 ks</t>
  </si>
  <si>
    <t>156 ks</t>
  </si>
  <si>
    <t>300 ks</t>
  </si>
  <si>
    <t>60 ks</t>
  </si>
  <si>
    <t>272 ks</t>
  </si>
  <si>
    <t>332 ks</t>
  </si>
  <si>
    <t>344 ks</t>
  </si>
  <si>
    <t>16 ks</t>
  </si>
  <si>
    <t>244 ks</t>
  </si>
  <si>
    <t>604  ks</t>
  </si>
  <si>
    <t>140 ks</t>
  </si>
  <si>
    <t>44 ks</t>
  </si>
  <si>
    <t>76 ks</t>
  </si>
  <si>
    <t>52 ks</t>
  </si>
  <si>
    <t>72 ks</t>
  </si>
  <si>
    <t>224 ks</t>
  </si>
  <si>
    <t xml:space="preserve">32 ks </t>
  </si>
  <si>
    <t>Žlutá pole vyplní účastník zadávacího řízení</t>
  </si>
  <si>
    <t>Jiná než žlutá pole účastník zadávacího řízení NEVYPLŇUJE!!!</t>
  </si>
  <si>
    <t xml:space="preserve">Určení nabídkové ceny </t>
  </si>
  <si>
    <t>128 ks</t>
  </si>
  <si>
    <t>Cena 
bez DPH
[Kč]</t>
  </si>
  <si>
    <t>Sazba DPH
[%]</t>
  </si>
  <si>
    <t>Celkem
DPH
[Kč]</t>
  </si>
  <si>
    <t>Cena 
s DPH
[Kč]</t>
  </si>
  <si>
    <t xml:space="preserve">Cena za 48 měsíců </t>
  </si>
  <si>
    <t xml:space="preserve">Cena za opravy </t>
  </si>
  <si>
    <t>Celková cena za broušení za 48 měsíců trvání smlouvy bez DPH [Kč]</t>
  </si>
  <si>
    <t>Celková cena za opravy za 48 měsíců trvání smlouvy bez DPH [Kč]</t>
  </si>
  <si>
    <t>Cestovní náklady za 1 servisní úkon bez DPH (v Kč)</t>
  </si>
  <si>
    <t>Cena za broušení</t>
  </si>
  <si>
    <r>
      <t>Průměrná celková cena za cestovní náklady bez DPH [Kč]</t>
    </r>
    <r>
      <rPr>
        <b/>
        <sz val="11"/>
        <color rgb="FFFF0000"/>
        <rFont val="Arial"/>
        <family val="2"/>
        <charset val="238"/>
      </rPr>
      <t>*</t>
    </r>
  </si>
  <si>
    <t>Hodnocená nabídková cena kritéria "A"</t>
  </si>
  <si>
    <t>Průměrná celková cena za cestovní náklady</t>
  </si>
  <si>
    <t>Hodnocená nabídková cena kritéria "B"</t>
  </si>
  <si>
    <t>*průměrná celková cena za cestovní náklady se vypočítá sečtením jednotlivých cen cestovného a vydělením této částky celkovým počtem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</si>
</sst>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9" fillId="0" borderId="0" xfId="1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wrapText="1"/>
    </xf>
    <xf numFmtId="0" fontId="10" fillId="4" borderId="5" xfId="1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4" fillId="0" borderId="0" xfId="0" applyFont="1"/>
    <xf numFmtId="0" fontId="13" fillId="0" borderId="5" xfId="1" applyFont="1" applyBorder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2" fontId="10" fillId="0" borderId="5" xfId="1" applyNumberFormat="1" applyFont="1" applyBorder="1" applyAlignment="1">
      <alignment wrapText="1"/>
    </xf>
    <xf numFmtId="4" fontId="10" fillId="3" borderId="5" xfId="1" applyNumberFormat="1" applyFont="1" applyFill="1" applyBorder="1" applyAlignment="1">
      <alignment horizontal="right" vertical="center"/>
    </xf>
    <xf numFmtId="4" fontId="4" fillId="3" borderId="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4" fontId="1" fillId="0" borderId="12" xfId="0" applyNumberFormat="1" applyFont="1" applyBorder="1"/>
    <xf numFmtId="4" fontId="1" fillId="0" borderId="2" xfId="0" applyNumberFormat="1" applyFont="1" applyBorder="1"/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Protection="1">
      <protection locked="0"/>
    </xf>
    <xf numFmtId="2" fontId="4" fillId="0" borderId="5" xfId="0" applyNumberFormat="1" applyFont="1" applyBorder="1" applyAlignment="1">
      <alignment wrapText="1"/>
    </xf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2" fontId="4" fillId="0" borderId="5" xfId="0" applyNumberFormat="1" applyFont="1" applyBorder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0" fillId="0" borderId="9" xfId="0" applyBorder="1" applyProtection="1"/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5" fillId="3" borderId="4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7" xfId="0" applyFill="1" applyBorder="1" applyProtection="1"/>
    <xf numFmtId="0" fontId="4" fillId="3" borderId="4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4" fillId="0" borderId="0" xfId="0" applyFont="1" applyProtection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9" fontId="10" fillId="4" borderId="5" xfId="1" applyNumberFormat="1" applyFont="1" applyFill="1" applyBorder="1" applyAlignment="1" applyProtection="1">
      <alignment wrapText="1"/>
      <protection locked="0"/>
    </xf>
    <xf numFmtId="9" fontId="10" fillId="4" borderId="17" xfId="1" applyNumberFormat="1" applyFont="1" applyFill="1" applyBorder="1" applyAlignment="1" applyProtection="1">
      <alignment wrapText="1"/>
      <protection locked="0"/>
    </xf>
    <xf numFmtId="9" fontId="10" fillId="4" borderId="18" xfId="1" applyNumberFormat="1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opLeftCell="A6" zoomScale="80" zoomScaleNormal="80" workbookViewId="0">
      <selection activeCell="H9" sqref="H9"/>
    </sheetView>
  </sheetViews>
  <sheetFormatPr defaultRowHeight="15" x14ac:dyDescent="0.25"/>
  <cols>
    <col min="1" max="1" width="8.140625" style="2" customWidth="1"/>
    <col min="2" max="2" width="31.140625" style="2" customWidth="1"/>
    <col min="3" max="3" width="13.42578125" style="2" customWidth="1"/>
    <col min="4" max="4" width="28.5703125" style="2" customWidth="1"/>
    <col min="5" max="5" width="13.42578125" style="2" customWidth="1"/>
    <col min="6" max="6" width="26" style="2" customWidth="1"/>
    <col min="7" max="7" width="32.28515625" style="2" customWidth="1"/>
    <col min="8" max="8" width="24" style="2" customWidth="1"/>
    <col min="9" max="9" width="9.140625" style="2"/>
    <col min="10" max="10" width="26.7109375" style="2" customWidth="1"/>
    <col min="11" max="11" width="1.140625" style="2" customWidth="1"/>
    <col min="12" max="12" width="0.7109375" style="2" hidden="1" customWidth="1"/>
    <col min="13" max="13" width="21.5703125" style="2" customWidth="1"/>
    <col min="14" max="16384" width="9.140625" style="2"/>
  </cols>
  <sheetData>
    <row r="2" spans="1:16" ht="66" customHeight="1" x14ac:dyDescent="0.25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6" ht="51" customHeight="1" x14ac:dyDescent="0.25">
      <c r="B3" s="3" t="s">
        <v>72</v>
      </c>
      <c r="C3" s="3"/>
      <c r="D3" s="60" t="s">
        <v>73</v>
      </c>
      <c r="E3" s="60"/>
    </row>
    <row r="4" spans="1:16" ht="15.75" thickBot="1" x14ac:dyDescent="0.3"/>
    <row r="5" spans="1:16" ht="30.75" thickBot="1" x14ac:dyDescent="0.3">
      <c r="A5" s="4" t="s">
        <v>74</v>
      </c>
      <c r="B5" s="29" t="s">
        <v>0</v>
      </c>
      <c r="C5" s="58" t="s">
        <v>76</v>
      </c>
      <c r="D5" s="59"/>
      <c r="E5" s="58" t="s">
        <v>75</v>
      </c>
      <c r="F5" s="59"/>
      <c r="G5" s="29" t="s">
        <v>124</v>
      </c>
      <c r="H5" s="5" t="s">
        <v>1</v>
      </c>
    </row>
    <row r="6" spans="1:16" ht="45.75" customHeight="1" thickBot="1" x14ac:dyDescent="0.3">
      <c r="A6" s="32">
        <v>1</v>
      </c>
      <c r="B6" s="33" t="s">
        <v>2</v>
      </c>
      <c r="C6" s="55" t="s">
        <v>3</v>
      </c>
      <c r="D6" s="56"/>
      <c r="E6" s="7" t="s">
        <v>84</v>
      </c>
      <c r="F6" s="51" t="s">
        <v>4</v>
      </c>
      <c r="G6" s="51" t="s">
        <v>4</v>
      </c>
      <c r="H6" s="34"/>
    </row>
    <row r="7" spans="1:16" ht="45.75" customHeight="1" thickBot="1" x14ac:dyDescent="0.3">
      <c r="A7" s="32">
        <v>2</v>
      </c>
      <c r="B7" s="35" t="s">
        <v>5</v>
      </c>
      <c r="C7" s="55" t="s">
        <v>3</v>
      </c>
      <c r="D7" s="56"/>
      <c r="E7" s="7" t="s">
        <v>85</v>
      </c>
      <c r="F7" s="51" t="s">
        <v>4</v>
      </c>
      <c r="G7" s="51" t="s">
        <v>4</v>
      </c>
      <c r="H7" s="6" t="s">
        <v>6</v>
      </c>
    </row>
    <row r="8" spans="1:16" ht="45.75" customHeight="1" thickBot="1" x14ac:dyDescent="0.3">
      <c r="A8" s="32">
        <v>3</v>
      </c>
      <c r="B8" s="35" t="s">
        <v>7</v>
      </c>
      <c r="C8" s="55" t="s">
        <v>3</v>
      </c>
      <c r="D8" s="56"/>
      <c r="E8" s="7" t="s">
        <v>86</v>
      </c>
      <c r="F8" s="51" t="s">
        <v>4</v>
      </c>
      <c r="G8" s="51" t="s">
        <v>4</v>
      </c>
      <c r="H8" s="36"/>
      <c r="P8" s="1"/>
    </row>
    <row r="9" spans="1:16" ht="45.75" customHeight="1" thickBot="1" x14ac:dyDescent="0.3">
      <c r="A9" s="32">
        <v>4</v>
      </c>
      <c r="B9" s="35" t="s">
        <v>8</v>
      </c>
      <c r="C9" s="55" t="s">
        <v>3</v>
      </c>
      <c r="D9" s="56"/>
      <c r="E9" s="7" t="s">
        <v>87</v>
      </c>
      <c r="F9" s="51" t="s">
        <v>4</v>
      </c>
      <c r="G9" s="51" t="s">
        <v>4</v>
      </c>
      <c r="H9" s="36"/>
    </row>
    <row r="10" spans="1:16" ht="45.75" customHeight="1" thickBot="1" x14ac:dyDescent="0.3">
      <c r="A10" s="32">
        <v>5</v>
      </c>
      <c r="B10" s="35" t="s">
        <v>9</v>
      </c>
      <c r="C10" s="55" t="s">
        <v>3</v>
      </c>
      <c r="D10" s="56"/>
      <c r="E10" s="7" t="s">
        <v>88</v>
      </c>
      <c r="F10" s="51" t="s">
        <v>4</v>
      </c>
      <c r="G10" s="51" t="s">
        <v>4</v>
      </c>
      <c r="H10" s="36"/>
    </row>
    <row r="11" spans="1:16" ht="45.75" customHeight="1" thickBot="1" x14ac:dyDescent="0.3">
      <c r="A11" s="32">
        <v>6</v>
      </c>
      <c r="B11" s="35" t="s">
        <v>10</v>
      </c>
      <c r="C11" s="6" t="s">
        <v>89</v>
      </c>
      <c r="D11" s="51" t="s">
        <v>4</v>
      </c>
      <c r="E11" s="55" t="s">
        <v>3</v>
      </c>
      <c r="F11" s="56"/>
      <c r="G11" s="51" t="s">
        <v>4</v>
      </c>
      <c r="H11" s="36"/>
      <c r="I11" s="37"/>
    </row>
    <row r="12" spans="1:16" ht="45.75" customHeight="1" thickBot="1" x14ac:dyDescent="0.3">
      <c r="A12" s="32">
        <v>7</v>
      </c>
      <c r="B12" s="35" t="s">
        <v>11</v>
      </c>
      <c r="C12" s="6" t="s">
        <v>77</v>
      </c>
      <c r="D12" s="51" t="s">
        <v>4</v>
      </c>
      <c r="E12" s="8" t="s">
        <v>80</v>
      </c>
      <c r="F12" s="51" t="s">
        <v>4</v>
      </c>
      <c r="G12" s="51" t="s">
        <v>4</v>
      </c>
      <c r="H12" s="36"/>
      <c r="I12" s="38"/>
      <c r="P12" s="1"/>
    </row>
    <row r="13" spans="1:16" ht="45.75" customHeight="1" thickBot="1" x14ac:dyDescent="0.3">
      <c r="A13" s="32">
        <v>8</v>
      </c>
      <c r="B13" s="35" t="s">
        <v>12</v>
      </c>
      <c r="C13" s="6" t="s">
        <v>90</v>
      </c>
      <c r="D13" s="51" t="s">
        <v>4</v>
      </c>
      <c r="E13" s="55" t="s">
        <v>3</v>
      </c>
      <c r="F13" s="56"/>
      <c r="G13" s="51" t="s">
        <v>4</v>
      </c>
      <c r="H13" s="36"/>
      <c r="I13" s="39"/>
      <c r="P13" s="1"/>
    </row>
    <row r="14" spans="1:16" ht="45.75" customHeight="1" thickBot="1" x14ac:dyDescent="0.3">
      <c r="A14" s="32">
        <v>9</v>
      </c>
      <c r="B14" s="35" t="s">
        <v>13</v>
      </c>
      <c r="C14" s="6" t="s">
        <v>91</v>
      </c>
      <c r="D14" s="51" t="s">
        <v>4</v>
      </c>
      <c r="E14" s="55" t="s">
        <v>3</v>
      </c>
      <c r="F14" s="56"/>
      <c r="G14" s="51" t="s">
        <v>4</v>
      </c>
      <c r="H14" s="36"/>
    </row>
    <row r="15" spans="1:16" ht="45.75" customHeight="1" thickBot="1" x14ac:dyDescent="0.3">
      <c r="A15" s="32">
        <v>10</v>
      </c>
      <c r="B15" s="35" t="s">
        <v>14</v>
      </c>
      <c r="C15" s="6" t="s">
        <v>92</v>
      </c>
      <c r="D15" s="51" t="s">
        <v>4</v>
      </c>
      <c r="E15" s="55" t="s">
        <v>3</v>
      </c>
      <c r="F15" s="56"/>
      <c r="G15" s="51" t="s">
        <v>4</v>
      </c>
      <c r="H15" s="36"/>
    </row>
    <row r="16" spans="1:16" ht="45.75" customHeight="1" thickBot="1" x14ac:dyDescent="0.3">
      <c r="A16" s="32">
        <v>11</v>
      </c>
      <c r="B16" s="40" t="s">
        <v>15</v>
      </c>
      <c r="C16" s="55" t="s">
        <v>3</v>
      </c>
      <c r="D16" s="56"/>
      <c r="E16" s="7" t="s">
        <v>78</v>
      </c>
      <c r="F16" s="51" t="s">
        <v>4</v>
      </c>
      <c r="G16" s="51" t="s">
        <v>4</v>
      </c>
      <c r="H16" s="36"/>
    </row>
    <row r="17" spans="1:10" ht="45.75" customHeight="1" thickBot="1" x14ac:dyDescent="0.3">
      <c r="A17" s="32">
        <v>12</v>
      </c>
      <c r="B17" s="35" t="s">
        <v>16</v>
      </c>
      <c r="C17" s="55" t="s">
        <v>3</v>
      </c>
      <c r="D17" s="56"/>
      <c r="E17" s="7" t="s">
        <v>77</v>
      </c>
      <c r="F17" s="51" t="s">
        <v>4</v>
      </c>
      <c r="G17" s="51" t="s">
        <v>4</v>
      </c>
      <c r="H17" s="36"/>
    </row>
    <row r="18" spans="1:10" ht="45.75" customHeight="1" thickBot="1" x14ac:dyDescent="0.3">
      <c r="A18" s="32">
        <v>13</v>
      </c>
      <c r="B18" s="40" t="s">
        <v>17</v>
      </c>
      <c r="C18" s="55" t="s">
        <v>3</v>
      </c>
      <c r="D18" s="56"/>
      <c r="E18" s="7" t="s">
        <v>107</v>
      </c>
      <c r="F18" s="51" t="s">
        <v>4</v>
      </c>
      <c r="G18" s="51" t="s">
        <v>4</v>
      </c>
      <c r="H18" s="36"/>
    </row>
    <row r="19" spans="1:10" ht="45.75" customHeight="1" thickBot="1" x14ac:dyDescent="0.3">
      <c r="A19" s="32">
        <v>14</v>
      </c>
      <c r="B19" s="35" t="s">
        <v>18</v>
      </c>
      <c r="C19" s="55" t="s">
        <v>3</v>
      </c>
      <c r="D19" s="56"/>
      <c r="E19" s="7" t="s">
        <v>87</v>
      </c>
      <c r="F19" s="51" t="s">
        <v>4</v>
      </c>
      <c r="G19" s="51" t="s">
        <v>4</v>
      </c>
      <c r="H19" s="35" t="s">
        <v>6</v>
      </c>
    </row>
    <row r="20" spans="1:10" ht="45.75" customHeight="1" thickBot="1" x14ac:dyDescent="0.3">
      <c r="A20" s="32">
        <v>15</v>
      </c>
      <c r="B20" s="35" t="s">
        <v>19</v>
      </c>
      <c r="C20" s="55" t="s">
        <v>3</v>
      </c>
      <c r="D20" s="56"/>
      <c r="E20" s="7" t="s">
        <v>89</v>
      </c>
      <c r="F20" s="51" t="s">
        <v>4</v>
      </c>
      <c r="G20" s="51" t="s">
        <v>4</v>
      </c>
      <c r="H20" s="35" t="s">
        <v>6</v>
      </c>
    </row>
    <row r="21" spans="1:10" ht="45.75" customHeight="1" thickBot="1" x14ac:dyDescent="0.3">
      <c r="A21" s="32">
        <v>16</v>
      </c>
      <c r="B21" s="35" t="s">
        <v>20</v>
      </c>
      <c r="C21" s="55" t="s">
        <v>3</v>
      </c>
      <c r="D21" s="56"/>
      <c r="E21" s="7" t="s">
        <v>82</v>
      </c>
      <c r="F21" s="51" t="s">
        <v>4</v>
      </c>
      <c r="G21" s="51" t="s">
        <v>4</v>
      </c>
      <c r="H21" s="35" t="s">
        <v>6</v>
      </c>
    </row>
    <row r="22" spans="1:10" ht="45.75" customHeight="1" thickBot="1" x14ac:dyDescent="0.3">
      <c r="A22" s="32">
        <v>17</v>
      </c>
      <c r="B22" s="35" t="s">
        <v>21</v>
      </c>
      <c r="C22" s="55" t="s">
        <v>3</v>
      </c>
      <c r="D22" s="56"/>
      <c r="E22" s="7" t="s">
        <v>83</v>
      </c>
      <c r="F22" s="51" t="s">
        <v>4</v>
      </c>
      <c r="G22" s="51" t="s">
        <v>4</v>
      </c>
      <c r="H22" s="35"/>
    </row>
    <row r="23" spans="1:10" ht="45.75" customHeight="1" thickBot="1" x14ac:dyDescent="0.3">
      <c r="A23" s="32">
        <v>18</v>
      </c>
      <c r="B23" s="35" t="s">
        <v>22</v>
      </c>
      <c r="C23" s="55" t="s">
        <v>3</v>
      </c>
      <c r="D23" s="56"/>
      <c r="E23" s="7" t="s">
        <v>93</v>
      </c>
      <c r="F23" s="51" t="s">
        <v>4</v>
      </c>
      <c r="G23" s="51" t="s">
        <v>4</v>
      </c>
      <c r="H23" s="35"/>
    </row>
    <row r="24" spans="1:10" ht="45.75" customHeight="1" thickBot="1" x14ac:dyDescent="0.3">
      <c r="A24" s="32">
        <v>19</v>
      </c>
      <c r="B24" s="35" t="s">
        <v>23</v>
      </c>
      <c r="C24" s="55" t="s">
        <v>3</v>
      </c>
      <c r="D24" s="56"/>
      <c r="E24" s="7" t="s">
        <v>77</v>
      </c>
      <c r="F24" s="51" t="s">
        <v>4</v>
      </c>
      <c r="G24" s="51" t="s">
        <v>4</v>
      </c>
      <c r="H24" s="36"/>
    </row>
    <row r="25" spans="1:10" ht="45.75" customHeight="1" thickBot="1" x14ac:dyDescent="0.3">
      <c r="A25" s="32">
        <v>20</v>
      </c>
      <c r="B25" s="35" t="s">
        <v>24</v>
      </c>
      <c r="C25" s="55" t="s">
        <v>3</v>
      </c>
      <c r="D25" s="56"/>
      <c r="E25" s="7" t="s">
        <v>77</v>
      </c>
      <c r="F25" s="51" t="s">
        <v>4</v>
      </c>
      <c r="G25" s="51" t="s">
        <v>4</v>
      </c>
      <c r="H25" s="36"/>
    </row>
    <row r="26" spans="1:10" ht="45.75" customHeight="1" thickBot="1" x14ac:dyDescent="0.3">
      <c r="A26" s="32">
        <v>21</v>
      </c>
      <c r="B26" s="35" t="s">
        <v>25</v>
      </c>
      <c r="C26" s="55" t="s">
        <v>3</v>
      </c>
      <c r="D26" s="56"/>
      <c r="E26" s="7" t="s">
        <v>88</v>
      </c>
      <c r="F26" s="51" t="s">
        <v>4</v>
      </c>
      <c r="G26" s="51" t="s">
        <v>4</v>
      </c>
      <c r="H26" s="36"/>
    </row>
    <row r="27" spans="1:10" ht="45.75" customHeight="1" thickBot="1" x14ac:dyDescent="0.3">
      <c r="A27" s="32">
        <v>22</v>
      </c>
      <c r="B27" s="35" t="s">
        <v>26</v>
      </c>
      <c r="C27" s="55" t="s">
        <v>3</v>
      </c>
      <c r="D27" s="56"/>
      <c r="E27" s="7" t="s">
        <v>94</v>
      </c>
      <c r="F27" s="51" t="s">
        <v>4</v>
      </c>
      <c r="G27" s="51" t="s">
        <v>4</v>
      </c>
      <c r="H27" s="36"/>
    </row>
    <row r="28" spans="1:10" ht="45.75" customHeight="1" thickBot="1" x14ac:dyDescent="0.3">
      <c r="A28" s="32">
        <v>23</v>
      </c>
      <c r="B28" s="35" t="s">
        <v>27</v>
      </c>
      <c r="C28" s="55" t="s">
        <v>3</v>
      </c>
      <c r="D28" s="56"/>
      <c r="E28" s="7" t="s">
        <v>95</v>
      </c>
      <c r="F28" s="51" t="s">
        <v>4</v>
      </c>
      <c r="G28" s="51" t="s">
        <v>4</v>
      </c>
      <c r="H28" s="36"/>
    </row>
    <row r="29" spans="1:10" ht="45.75" customHeight="1" thickBot="1" x14ac:dyDescent="0.3">
      <c r="A29" s="32">
        <v>24</v>
      </c>
      <c r="B29" s="35" t="s">
        <v>28</v>
      </c>
      <c r="C29" s="55" t="s">
        <v>3</v>
      </c>
      <c r="D29" s="56"/>
      <c r="E29" s="7" t="s">
        <v>89</v>
      </c>
      <c r="F29" s="51" t="s">
        <v>4</v>
      </c>
      <c r="G29" s="51" t="s">
        <v>4</v>
      </c>
      <c r="H29" s="36"/>
    </row>
    <row r="30" spans="1:10" ht="45.75" customHeight="1" thickBot="1" x14ac:dyDescent="0.3">
      <c r="A30" s="32">
        <v>25</v>
      </c>
      <c r="B30" s="35" t="s">
        <v>29</v>
      </c>
      <c r="C30" s="6" t="s">
        <v>86</v>
      </c>
      <c r="D30" s="51" t="s">
        <v>4</v>
      </c>
      <c r="E30" s="55" t="s">
        <v>3</v>
      </c>
      <c r="F30" s="56"/>
      <c r="G30" s="51" t="s">
        <v>4</v>
      </c>
      <c r="H30" s="36"/>
    </row>
    <row r="31" spans="1:10" ht="45.75" customHeight="1" thickBot="1" x14ac:dyDescent="0.3">
      <c r="A31" s="32">
        <v>26</v>
      </c>
      <c r="B31" s="35" t="s">
        <v>30</v>
      </c>
      <c r="C31" s="6" t="s">
        <v>77</v>
      </c>
      <c r="D31" s="51" t="s">
        <v>4</v>
      </c>
      <c r="E31" s="9" t="s">
        <v>80</v>
      </c>
      <c r="F31" s="51" t="s">
        <v>4</v>
      </c>
      <c r="G31" s="51" t="s">
        <v>4</v>
      </c>
      <c r="H31" s="36"/>
      <c r="I31" s="41"/>
      <c r="J31" s="42"/>
    </row>
    <row r="32" spans="1:10" ht="45.75" customHeight="1" thickBot="1" x14ac:dyDescent="0.3">
      <c r="A32" s="32">
        <v>27</v>
      </c>
      <c r="B32" s="35" t="s">
        <v>31</v>
      </c>
      <c r="C32" s="6" t="s">
        <v>96</v>
      </c>
      <c r="D32" s="51" t="s">
        <v>4</v>
      </c>
      <c r="E32" s="55" t="s">
        <v>3</v>
      </c>
      <c r="F32" s="56"/>
      <c r="G32" s="51" t="s">
        <v>4</v>
      </c>
      <c r="H32" s="36"/>
      <c r="I32" s="39"/>
    </row>
    <row r="33" spans="1:9" ht="45.75" customHeight="1" thickBot="1" x14ac:dyDescent="0.3">
      <c r="A33" s="32">
        <v>28</v>
      </c>
      <c r="B33" s="35" t="s">
        <v>32</v>
      </c>
      <c r="C33" s="6" t="s">
        <v>97</v>
      </c>
      <c r="D33" s="51" t="s">
        <v>4</v>
      </c>
      <c r="E33" s="9" t="s">
        <v>98</v>
      </c>
      <c r="F33" s="51" t="s">
        <v>4</v>
      </c>
      <c r="G33" s="51" t="s">
        <v>4</v>
      </c>
      <c r="H33" s="36"/>
      <c r="I33" s="43"/>
    </row>
    <row r="34" spans="1:9" ht="45.75" customHeight="1" thickBot="1" x14ac:dyDescent="0.3">
      <c r="A34" s="32">
        <v>29</v>
      </c>
      <c r="B34" s="35" t="s">
        <v>33</v>
      </c>
      <c r="C34" s="6" t="s">
        <v>99</v>
      </c>
      <c r="D34" s="51" t="s">
        <v>34</v>
      </c>
      <c r="E34" s="55" t="s">
        <v>3</v>
      </c>
      <c r="F34" s="56"/>
      <c r="G34" s="51" t="s">
        <v>4</v>
      </c>
      <c r="H34" s="36"/>
      <c r="I34" s="43"/>
    </row>
    <row r="35" spans="1:9" ht="45.75" customHeight="1" thickBot="1" x14ac:dyDescent="0.3">
      <c r="A35" s="32">
        <v>30</v>
      </c>
      <c r="B35" s="35" t="s">
        <v>35</v>
      </c>
      <c r="C35" s="6" t="s">
        <v>100</v>
      </c>
      <c r="D35" s="51" t="s">
        <v>4</v>
      </c>
      <c r="E35" s="55" t="s">
        <v>3</v>
      </c>
      <c r="F35" s="56"/>
      <c r="G35" s="51" t="s">
        <v>4</v>
      </c>
      <c r="H35" s="36"/>
      <c r="I35" s="43"/>
    </row>
    <row r="36" spans="1:9" ht="45.75" customHeight="1" thickBot="1" x14ac:dyDescent="0.3">
      <c r="A36" s="32">
        <v>31</v>
      </c>
      <c r="B36" s="35" t="s">
        <v>36</v>
      </c>
      <c r="C36" s="6" t="s">
        <v>101</v>
      </c>
      <c r="D36" s="51" t="s">
        <v>4</v>
      </c>
      <c r="E36" s="55" t="s">
        <v>3</v>
      </c>
      <c r="F36" s="56"/>
      <c r="G36" s="51" t="s">
        <v>4</v>
      </c>
      <c r="H36" s="36"/>
      <c r="I36" s="43"/>
    </row>
    <row r="37" spans="1:9" ht="45.75" customHeight="1" thickBot="1" x14ac:dyDescent="0.3">
      <c r="A37" s="32">
        <v>32</v>
      </c>
      <c r="B37" s="35" t="s">
        <v>37</v>
      </c>
      <c r="C37" s="6" t="s">
        <v>98</v>
      </c>
      <c r="D37" s="51" t="s">
        <v>4</v>
      </c>
      <c r="E37" s="9" t="s">
        <v>102</v>
      </c>
      <c r="F37" s="51" t="s">
        <v>4</v>
      </c>
      <c r="G37" s="51" t="s">
        <v>4</v>
      </c>
      <c r="H37" s="36"/>
      <c r="I37" s="43"/>
    </row>
    <row r="38" spans="1:9" ht="45.75" customHeight="1" thickBot="1" x14ac:dyDescent="0.3">
      <c r="A38" s="32">
        <v>33</v>
      </c>
      <c r="B38" s="35" t="s">
        <v>38</v>
      </c>
      <c r="C38" s="6" t="s">
        <v>103</v>
      </c>
      <c r="D38" s="51" t="s">
        <v>4</v>
      </c>
      <c r="E38" s="55" t="s">
        <v>3</v>
      </c>
      <c r="F38" s="56"/>
      <c r="G38" s="51" t="s">
        <v>4</v>
      </c>
      <c r="H38" s="36"/>
      <c r="I38" s="43"/>
    </row>
    <row r="39" spans="1:9" ht="45.75" customHeight="1" thickBot="1" x14ac:dyDescent="0.3">
      <c r="A39" s="32">
        <v>34</v>
      </c>
      <c r="B39" s="35" t="s">
        <v>39</v>
      </c>
      <c r="C39" s="6" t="s">
        <v>104</v>
      </c>
      <c r="D39" s="51" t="s">
        <v>4</v>
      </c>
      <c r="E39" s="55" t="s">
        <v>3</v>
      </c>
      <c r="F39" s="56"/>
      <c r="G39" s="51" t="s">
        <v>4</v>
      </c>
      <c r="H39" s="36"/>
      <c r="I39" s="43"/>
    </row>
    <row r="40" spans="1:9" ht="45.75" customHeight="1" thickBot="1" x14ac:dyDescent="0.3">
      <c r="A40" s="32">
        <v>35</v>
      </c>
      <c r="B40" s="35" t="s">
        <v>40</v>
      </c>
      <c r="C40" s="6" t="s">
        <v>78</v>
      </c>
      <c r="D40" s="51" t="s">
        <v>4</v>
      </c>
      <c r="E40" s="55" t="s">
        <v>3</v>
      </c>
      <c r="F40" s="56"/>
      <c r="G40" s="51" t="s">
        <v>4</v>
      </c>
      <c r="H40" s="36"/>
      <c r="I40" s="43"/>
    </row>
    <row r="41" spans="1:9" ht="45.75" customHeight="1" thickBot="1" x14ac:dyDescent="0.3">
      <c r="A41" s="32">
        <v>36</v>
      </c>
      <c r="B41" s="35" t="s">
        <v>41</v>
      </c>
      <c r="C41" s="6" t="s">
        <v>105</v>
      </c>
      <c r="D41" s="51" t="s">
        <v>4</v>
      </c>
      <c r="E41" s="55" t="s">
        <v>3</v>
      </c>
      <c r="F41" s="56"/>
      <c r="G41" s="51" t="s">
        <v>4</v>
      </c>
      <c r="H41" s="36"/>
    </row>
    <row r="42" spans="1:9" ht="45.75" customHeight="1" thickBot="1" x14ac:dyDescent="0.3">
      <c r="A42" s="32">
        <v>37</v>
      </c>
      <c r="B42" s="35" t="s">
        <v>42</v>
      </c>
      <c r="C42" s="6" t="s">
        <v>80</v>
      </c>
      <c r="D42" s="51" t="s">
        <v>4</v>
      </c>
      <c r="E42" s="55" t="s">
        <v>3</v>
      </c>
      <c r="F42" s="56"/>
      <c r="G42" s="51" t="s">
        <v>4</v>
      </c>
      <c r="H42" s="36"/>
    </row>
    <row r="43" spans="1:9" ht="45.75" customHeight="1" thickBot="1" x14ac:dyDescent="0.3">
      <c r="A43" s="32">
        <v>38</v>
      </c>
      <c r="B43" s="35" t="s">
        <v>43</v>
      </c>
      <c r="C43" s="6" t="s">
        <v>77</v>
      </c>
      <c r="D43" s="51" t="s">
        <v>4</v>
      </c>
      <c r="E43" s="55" t="s">
        <v>3</v>
      </c>
      <c r="F43" s="56"/>
      <c r="G43" s="51" t="s">
        <v>4</v>
      </c>
      <c r="H43" s="36"/>
    </row>
    <row r="44" spans="1:9" ht="45.75" customHeight="1" thickBot="1" x14ac:dyDescent="0.3">
      <c r="A44" s="32">
        <v>39</v>
      </c>
      <c r="B44" s="35" t="s">
        <v>44</v>
      </c>
      <c r="C44" s="6" t="s">
        <v>115</v>
      </c>
      <c r="D44" s="51" t="s">
        <v>4</v>
      </c>
      <c r="E44" s="55" t="s">
        <v>3</v>
      </c>
      <c r="F44" s="56"/>
      <c r="G44" s="51" t="s">
        <v>4</v>
      </c>
      <c r="H44" s="36"/>
    </row>
    <row r="45" spans="1:9" ht="45.75" customHeight="1" thickBot="1" x14ac:dyDescent="0.3">
      <c r="A45" s="32">
        <v>40</v>
      </c>
      <c r="B45" s="44" t="s">
        <v>45</v>
      </c>
      <c r="C45" s="6" t="s">
        <v>111</v>
      </c>
      <c r="D45" s="51" t="s">
        <v>4</v>
      </c>
      <c r="E45" s="9" t="s">
        <v>80</v>
      </c>
      <c r="F45" s="51" t="s">
        <v>4</v>
      </c>
      <c r="G45" s="51" t="s">
        <v>4</v>
      </c>
      <c r="H45" s="36"/>
    </row>
    <row r="46" spans="1:9" ht="45.75" customHeight="1" thickBot="1" x14ac:dyDescent="0.3">
      <c r="A46" s="32">
        <v>41</v>
      </c>
      <c r="B46" s="35" t="s">
        <v>46</v>
      </c>
      <c r="C46" s="6" t="s">
        <v>82</v>
      </c>
      <c r="D46" s="51" t="s">
        <v>4</v>
      </c>
      <c r="E46" s="55" t="s">
        <v>3</v>
      </c>
      <c r="F46" s="56"/>
      <c r="G46" s="51" t="s">
        <v>4</v>
      </c>
      <c r="H46" s="36"/>
    </row>
    <row r="47" spans="1:9" ht="45.75" customHeight="1" thickBot="1" x14ac:dyDescent="0.3">
      <c r="A47" s="32">
        <v>42</v>
      </c>
      <c r="B47" s="35" t="s">
        <v>47</v>
      </c>
      <c r="C47" s="6" t="s">
        <v>93</v>
      </c>
      <c r="D47" s="51" t="s">
        <v>4</v>
      </c>
      <c r="E47" s="55" t="s">
        <v>3</v>
      </c>
      <c r="F47" s="56"/>
      <c r="G47" s="51" t="s">
        <v>4</v>
      </c>
      <c r="H47" s="36"/>
    </row>
    <row r="48" spans="1:9" ht="45.75" customHeight="1" thickBot="1" x14ac:dyDescent="0.3">
      <c r="A48" s="32">
        <v>43</v>
      </c>
      <c r="B48" s="35" t="s">
        <v>48</v>
      </c>
      <c r="C48" s="6" t="s">
        <v>80</v>
      </c>
      <c r="D48" s="51" t="s">
        <v>4</v>
      </c>
      <c r="E48" s="55" t="s">
        <v>3</v>
      </c>
      <c r="F48" s="56"/>
      <c r="G48" s="51" t="s">
        <v>4</v>
      </c>
      <c r="H48" s="36"/>
    </row>
    <row r="49" spans="1:8" ht="45.75" customHeight="1" thickBot="1" x14ac:dyDescent="0.3">
      <c r="A49" s="32">
        <v>44</v>
      </c>
      <c r="B49" s="35" t="s">
        <v>49</v>
      </c>
      <c r="C49" s="55" t="s">
        <v>3</v>
      </c>
      <c r="D49" s="56"/>
      <c r="E49" s="9" t="s">
        <v>106</v>
      </c>
      <c r="F49" s="51" t="s">
        <v>4</v>
      </c>
      <c r="G49" s="51" t="s">
        <v>4</v>
      </c>
      <c r="H49" s="36"/>
    </row>
    <row r="50" spans="1:8" ht="45.75" customHeight="1" thickBot="1" x14ac:dyDescent="0.3">
      <c r="A50" s="32">
        <v>45</v>
      </c>
      <c r="B50" s="35" t="s">
        <v>50</v>
      </c>
      <c r="C50" s="55" t="s">
        <v>3</v>
      </c>
      <c r="D50" s="56"/>
      <c r="E50" s="9" t="s">
        <v>77</v>
      </c>
      <c r="F50" s="51" t="s">
        <v>4</v>
      </c>
      <c r="G50" s="51" t="s">
        <v>4</v>
      </c>
      <c r="H50" s="36"/>
    </row>
    <row r="51" spans="1:8" ht="45.75" customHeight="1" thickBot="1" x14ac:dyDescent="0.3">
      <c r="A51" s="32">
        <v>46</v>
      </c>
      <c r="B51" s="35" t="s">
        <v>51</v>
      </c>
      <c r="C51" s="55" t="s">
        <v>3</v>
      </c>
      <c r="D51" s="56"/>
      <c r="E51" s="9" t="s">
        <v>105</v>
      </c>
      <c r="F51" s="51" t="s">
        <v>4</v>
      </c>
      <c r="G51" s="51" t="s">
        <v>4</v>
      </c>
      <c r="H51" s="36"/>
    </row>
    <row r="52" spans="1:8" ht="45.75" customHeight="1" thickBot="1" x14ac:dyDescent="0.3">
      <c r="A52" s="32">
        <v>47</v>
      </c>
      <c r="B52" s="35" t="s">
        <v>52</v>
      </c>
      <c r="C52" s="55" t="s">
        <v>3</v>
      </c>
      <c r="D52" s="56"/>
      <c r="E52" s="9" t="s">
        <v>83</v>
      </c>
      <c r="F52" s="51" t="s">
        <v>4</v>
      </c>
      <c r="G52" s="51" t="s">
        <v>4</v>
      </c>
      <c r="H52" s="36"/>
    </row>
    <row r="53" spans="1:8" ht="45.75" customHeight="1" thickBot="1" x14ac:dyDescent="0.3">
      <c r="A53" s="32">
        <v>48</v>
      </c>
      <c r="B53" s="35" t="s">
        <v>53</v>
      </c>
      <c r="C53" s="55" t="s">
        <v>3</v>
      </c>
      <c r="D53" s="56"/>
      <c r="E53" s="9" t="s">
        <v>79</v>
      </c>
      <c r="F53" s="51" t="s">
        <v>4</v>
      </c>
      <c r="G53" s="51" t="s">
        <v>4</v>
      </c>
      <c r="H53" s="36"/>
    </row>
    <row r="54" spans="1:8" ht="45.75" customHeight="1" thickBot="1" x14ac:dyDescent="0.3">
      <c r="A54" s="32">
        <v>49</v>
      </c>
      <c r="B54" s="35" t="s">
        <v>54</v>
      </c>
      <c r="C54" s="55" t="s">
        <v>3</v>
      </c>
      <c r="D54" s="56"/>
      <c r="E54" s="9" t="s">
        <v>106</v>
      </c>
      <c r="F54" s="51" t="s">
        <v>4</v>
      </c>
      <c r="G54" s="51" t="s">
        <v>4</v>
      </c>
      <c r="H54" s="36"/>
    </row>
    <row r="55" spans="1:8" ht="45.75" customHeight="1" thickBot="1" x14ac:dyDescent="0.3">
      <c r="A55" s="32">
        <v>50</v>
      </c>
      <c r="B55" s="35" t="s">
        <v>55</v>
      </c>
      <c r="C55" s="55" t="s">
        <v>3</v>
      </c>
      <c r="D55" s="56"/>
      <c r="E55" s="9" t="s">
        <v>77</v>
      </c>
      <c r="F55" s="51" t="s">
        <v>4</v>
      </c>
      <c r="G55" s="51" t="s">
        <v>4</v>
      </c>
      <c r="H55" s="36"/>
    </row>
    <row r="56" spans="1:8" ht="45.75" customHeight="1" thickBot="1" x14ac:dyDescent="0.3">
      <c r="A56" s="32">
        <v>51</v>
      </c>
      <c r="B56" s="35" t="s">
        <v>56</v>
      </c>
      <c r="C56" s="55" t="s">
        <v>3</v>
      </c>
      <c r="D56" s="56"/>
      <c r="E56" s="9" t="s">
        <v>81</v>
      </c>
      <c r="F56" s="51" t="s">
        <v>4</v>
      </c>
      <c r="G56" s="51" t="s">
        <v>4</v>
      </c>
      <c r="H56" s="36"/>
    </row>
    <row r="57" spans="1:8" ht="45.75" customHeight="1" thickBot="1" x14ac:dyDescent="0.3">
      <c r="A57" s="32">
        <v>52</v>
      </c>
      <c r="B57" s="35" t="s">
        <v>57</v>
      </c>
      <c r="C57" s="55" t="s">
        <v>3</v>
      </c>
      <c r="D57" s="56"/>
      <c r="E57" s="9" t="s">
        <v>80</v>
      </c>
      <c r="F57" s="51" t="s">
        <v>4</v>
      </c>
      <c r="G57" s="51" t="s">
        <v>4</v>
      </c>
      <c r="H57" s="36"/>
    </row>
    <row r="58" spans="1:8" ht="45.75" customHeight="1" thickBot="1" x14ac:dyDescent="0.3">
      <c r="A58" s="32">
        <v>53</v>
      </c>
      <c r="B58" s="35" t="s">
        <v>58</v>
      </c>
      <c r="C58" s="55" t="s">
        <v>3</v>
      </c>
      <c r="D58" s="56"/>
      <c r="E58" s="9" t="s">
        <v>77</v>
      </c>
      <c r="F58" s="51" t="s">
        <v>4</v>
      </c>
      <c r="G58" s="51" t="s">
        <v>4</v>
      </c>
      <c r="H58" s="36"/>
    </row>
    <row r="59" spans="1:8" ht="45.75" customHeight="1" thickBot="1" x14ac:dyDescent="0.3">
      <c r="A59" s="32">
        <v>54</v>
      </c>
      <c r="B59" s="35" t="s">
        <v>59</v>
      </c>
      <c r="C59" s="55" t="s">
        <v>3</v>
      </c>
      <c r="D59" s="56"/>
      <c r="E59" s="9" t="s">
        <v>93</v>
      </c>
      <c r="F59" s="51" t="s">
        <v>4</v>
      </c>
      <c r="G59" s="51" t="s">
        <v>4</v>
      </c>
      <c r="H59" s="35" t="s">
        <v>60</v>
      </c>
    </row>
    <row r="60" spans="1:8" ht="45.75" customHeight="1" thickBot="1" x14ac:dyDescent="0.3">
      <c r="A60" s="32">
        <v>55</v>
      </c>
      <c r="B60" s="35" t="s">
        <v>61</v>
      </c>
      <c r="C60" s="55" t="s">
        <v>3</v>
      </c>
      <c r="D60" s="56"/>
      <c r="E60" s="9" t="s">
        <v>107</v>
      </c>
      <c r="F60" s="51" t="s">
        <v>4</v>
      </c>
      <c r="G60" s="51" t="s">
        <v>4</v>
      </c>
      <c r="H60" s="35"/>
    </row>
    <row r="61" spans="1:8" ht="45.75" customHeight="1" thickBot="1" x14ac:dyDescent="0.3">
      <c r="A61" s="32">
        <v>56</v>
      </c>
      <c r="B61" s="35" t="s">
        <v>62</v>
      </c>
      <c r="C61" s="55" t="s">
        <v>3</v>
      </c>
      <c r="D61" s="56"/>
      <c r="E61" s="9" t="s">
        <v>88</v>
      </c>
      <c r="F61" s="51" t="s">
        <v>4</v>
      </c>
      <c r="G61" s="51" t="s">
        <v>4</v>
      </c>
      <c r="H61" s="36"/>
    </row>
    <row r="62" spans="1:8" ht="45.75" customHeight="1" thickBot="1" x14ac:dyDescent="0.3">
      <c r="A62" s="32">
        <v>57</v>
      </c>
      <c r="B62" s="35" t="s">
        <v>63</v>
      </c>
      <c r="C62" s="55" t="s">
        <v>3</v>
      </c>
      <c r="D62" s="56"/>
      <c r="E62" s="9" t="s">
        <v>108</v>
      </c>
      <c r="F62" s="51" t="s">
        <v>4</v>
      </c>
      <c r="G62" s="51" t="s">
        <v>4</v>
      </c>
      <c r="H62" s="36"/>
    </row>
    <row r="63" spans="1:8" ht="45.75" customHeight="1" thickBot="1" x14ac:dyDescent="0.3">
      <c r="A63" s="32">
        <v>58</v>
      </c>
      <c r="B63" s="35" t="s">
        <v>64</v>
      </c>
      <c r="C63" s="55" t="s">
        <v>3</v>
      </c>
      <c r="D63" s="56"/>
      <c r="E63" s="9" t="s">
        <v>109</v>
      </c>
      <c r="F63" s="51" t="s">
        <v>4</v>
      </c>
      <c r="G63" s="51" t="s">
        <v>4</v>
      </c>
      <c r="H63" s="36"/>
    </row>
    <row r="64" spans="1:8" ht="45.75" customHeight="1" thickBot="1" x14ac:dyDescent="0.3">
      <c r="A64" s="32">
        <v>59</v>
      </c>
      <c r="B64" s="40" t="s">
        <v>65</v>
      </c>
      <c r="C64" s="55" t="s">
        <v>3</v>
      </c>
      <c r="D64" s="56"/>
      <c r="E64" s="9" t="s">
        <v>80</v>
      </c>
      <c r="F64" s="51" t="s">
        <v>4</v>
      </c>
      <c r="G64" s="51" t="s">
        <v>4</v>
      </c>
      <c r="H64" s="36"/>
    </row>
    <row r="65" spans="1:8" ht="45.75" customHeight="1" thickBot="1" x14ac:dyDescent="0.3">
      <c r="A65" s="32">
        <v>60</v>
      </c>
      <c r="B65" s="35" t="s">
        <v>66</v>
      </c>
      <c r="C65" s="55" t="s">
        <v>3</v>
      </c>
      <c r="D65" s="56"/>
      <c r="E65" s="9" t="s">
        <v>77</v>
      </c>
      <c r="F65" s="51" t="s">
        <v>4</v>
      </c>
      <c r="G65" s="51" t="s">
        <v>4</v>
      </c>
      <c r="H65" s="36"/>
    </row>
    <row r="66" spans="1:8" ht="45.75" customHeight="1" thickBot="1" x14ac:dyDescent="0.3">
      <c r="A66" s="32">
        <v>61</v>
      </c>
      <c r="B66" s="40" t="s">
        <v>67</v>
      </c>
      <c r="C66" s="6" t="s">
        <v>78</v>
      </c>
      <c r="D66" s="51" t="s">
        <v>4</v>
      </c>
      <c r="E66" s="55" t="s">
        <v>3</v>
      </c>
      <c r="F66" s="56"/>
      <c r="G66" s="51" t="s">
        <v>4</v>
      </c>
      <c r="H66" s="36"/>
    </row>
    <row r="67" spans="1:8" ht="45.75" customHeight="1" thickBot="1" x14ac:dyDescent="0.3">
      <c r="A67" s="32">
        <v>62</v>
      </c>
      <c r="B67" s="35" t="s">
        <v>68</v>
      </c>
      <c r="C67" s="55" t="s">
        <v>3</v>
      </c>
      <c r="D67" s="56"/>
      <c r="E67" s="9" t="s">
        <v>87</v>
      </c>
      <c r="F67" s="51" t="s">
        <v>4</v>
      </c>
      <c r="G67" s="51" t="s">
        <v>4</v>
      </c>
      <c r="H67" s="36"/>
    </row>
    <row r="68" spans="1:8" ht="45.75" customHeight="1" thickBot="1" x14ac:dyDescent="0.3">
      <c r="A68" s="32">
        <v>63</v>
      </c>
      <c r="B68" s="40" t="s">
        <v>69</v>
      </c>
      <c r="C68" s="55" t="s">
        <v>3</v>
      </c>
      <c r="D68" s="56"/>
      <c r="E68" s="9" t="s">
        <v>80</v>
      </c>
      <c r="F68" s="51" t="s">
        <v>4</v>
      </c>
      <c r="G68" s="51" t="s">
        <v>4</v>
      </c>
      <c r="H68" s="36"/>
    </row>
    <row r="69" spans="1:8" ht="45.75" customHeight="1" thickBot="1" x14ac:dyDescent="0.3">
      <c r="A69" s="32">
        <v>64</v>
      </c>
      <c r="B69" s="35" t="s">
        <v>70</v>
      </c>
      <c r="C69" s="55" t="s">
        <v>3</v>
      </c>
      <c r="D69" s="56"/>
      <c r="E69" s="9" t="s">
        <v>110</v>
      </c>
      <c r="F69" s="51" t="s">
        <v>4</v>
      </c>
      <c r="G69" s="51" t="s">
        <v>4</v>
      </c>
      <c r="H69" s="35" t="s">
        <v>6</v>
      </c>
    </row>
    <row r="70" spans="1:8" ht="107.25" customHeight="1" x14ac:dyDescent="0.25">
      <c r="B70" s="45"/>
      <c r="C70" s="45" t="s">
        <v>122</v>
      </c>
      <c r="D70" s="46">
        <f>SUM(C6:D69)</f>
        <v>0</v>
      </c>
      <c r="E70" s="45" t="s">
        <v>123</v>
      </c>
      <c r="F70" s="47">
        <f>SUM(E6:F69)</f>
        <v>0</v>
      </c>
      <c r="G70" s="48" t="s">
        <v>126</v>
      </c>
      <c r="H70" s="49">
        <f>SUM(G6:G69)/64</f>
        <v>0</v>
      </c>
    </row>
    <row r="74" spans="1:8" x14ac:dyDescent="0.25">
      <c r="B74" s="50" t="s">
        <v>130</v>
      </c>
    </row>
  </sheetData>
  <sheetProtection sheet="1" objects="1" scenarios="1"/>
  <mergeCells count="63">
    <mergeCell ref="C65:D65"/>
    <mergeCell ref="C67:D67"/>
    <mergeCell ref="C68:D68"/>
    <mergeCell ref="C69:D69"/>
    <mergeCell ref="E66:F66"/>
    <mergeCell ref="C64:D64"/>
    <mergeCell ref="C52:D52"/>
    <mergeCell ref="C53:D53"/>
    <mergeCell ref="C54:D54"/>
    <mergeCell ref="C55:D55"/>
    <mergeCell ref="C56:D56"/>
    <mergeCell ref="C58:D58"/>
    <mergeCell ref="C57:D57"/>
    <mergeCell ref="C59:D59"/>
    <mergeCell ref="C60:D60"/>
    <mergeCell ref="C61:D61"/>
    <mergeCell ref="C62:D62"/>
    <mergeCell ref="C63:D63"/>
    <mergeCell ref="C51:D51"/>
    <mergeCell ref="E39:F39"/>
    <mergeCell ref="E40:F40"/>
    <mergeCell ref="E41:F41"/>
    <mergeCell ref="E42:F42"/>
    <mergeCell ref="E43:F43"/>
    <mergeCell ref="E44:F44"/>
    <mergeCell ref="E46:F46"/>
    <mergeCell ref="E47:F47"/>
    <mergeCell ref="E48:F48"/>
    <mergeCell ref="C49:D49"/>
    <mergeCell ref="C50:D50"/>
    <mergeCell ref="E38:F38"/>
    <mergeCell ref="C23:D23"/>
    <mergeCell ref="C29:D29"/>
    <mergeCell ref="C28:D28"/>
    <mergeCell ref="C27:D27"/>
    <mergeCell ref="C26:D26"/>
    <mergeCell ref="C25:D25"/>
    <mergeCell ref="C24:D24"/>
    <mergeCell ref="E30:F30"/>
    <mergeCell ref="E32:F32"/>
    <mergeCell ref="E34:F34"/>
    <mergeCell ref="E35:F35"/>
    <mergeCell ref="E36:F36"/>
    <mergeCell ref="C22:D22"/>
    <mergeCell ref="C16:D16"/>
    <mergeCell ref="C17:D17"/>
    <mergeCell ref="C18:D18"/>
    <mergeCell ref="C19:D19"/>
    <mergeCell ref="C21:D21"/>
    <mergeCell ref="C20:D20"/>
    <mergeCell ref="E14:F14"/>
    <mergeCell ref="E15:F15"/>
    <mergeCell ref="A2:M2"/>
    <mergeCell ref="E5:F5"/>
    <mergeCell ref="C5:D5"/>
    <mergeCell ref="E13:F13"/>
    <mergeCell ref="E11:F11"/>
    <mergeCell ref="C6:D6"/>
    <mergeCell ref="C7:D7"/>
    <mergeCell ref="C8:D8"/>
    <mergeCell ref="C9:D9"/>
    <mergeCell ref="C10:D10"/>
    <mergeCell ref="D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B21" sqref="B21"/>
    </sheetView>
  </sheetViews>
  <sheetFormatPr defaultRowHeight="15" x14ac:dyDescent="0.25"/>
  <cols>
    <col min="1" max="1" width="25.7109375" customWidth="1"/>
    <col min="2" max="2" width="38.28515625" customWidth="1"/>
    <col min="3" max="3" width="34.42578125" customWidth="1"/>
    <col min="4" max="4" width="21.42578125" customWidth="1"/>
    <col min="5" max="5" width="35.28515625" customWidth="1"/>
    <col min="6" max="6" width="30.7109375" customWidth="1"/>
  </cols>
  <sheetData>
    <row r="1" spans="1:6" ht="18" x14ac:dyDescent="0.25">
      <c r="B1" s="13" t="s">
        <v>114</v>
      </c>
    </row>
    <row r="5" spans="1:6" ht="75" customHeight="1" x14ac:dyDescent="0.3">
      <c r="B5" s="10" t="s">
        <v>72</v>
      </c>
      <c r="C5" s="11" t="s">
        <v>112</v>
      </c>
      <c r="D5" s="12" t="s">
        <v>113</v>
      </c>
    </row>
    <row r="6" spans="1:6" ht="9" customHeight="1" x14ac:dyDescent="0.25">
      <c r="A6" s="14"/>
    </row>
    <row r="7" spans="1:6" ht="45" x14ac:dyDescent="0.25">
      <c r="B7" s="15"/>
      <c r="C7" s="16" t="s">
        <v>116</v>
      </c>
      <c r="D7" s="16" t="s">
        <v>117</v>
      </c>
      <c r="E7" s="16" t="s">
        <v>118</v>
      </c>
      <c r="F7" s="16" t="s">
        <v>119</v>
      </c>
    </row>
    <row r="8" spans="1:6" x14ac:dyDescent="0.25">
      <c r="A8" s="21" t="s">
        <v>125</v>
      </c>
      <c r="B8" s="17" t="s">
        <v>120</v>
      </c>
      <c r="C8" s="18">
        <f>'Servisní úkony'!D70</f>
        <v>0</v>
      </c>
      <c r="D8" s="52"/>
      <c r="E8" s="19">
        <f>D8*C8</f>
        <v>0</v>
      </c>
      <c r="F8" s="20">
        <f>IF(D8&gt;0,(C8+E8),IF(D8&lt;0,"Zadejte DPH",0))</f>
        <v>0</v>
      </c>
    </row>
    <row r="9" spans="1:6" ht="15.75" thickBot="1" x14ac:dyDescent="0.3">
      <c r="A9" s="25" t="s">
        <v>121</v>
      </c>
      <c r="B9" s="22" t="s">
        <v>120</v>
      </c>
      <c r="C9" s="27">
        <f>'Servisní úkony'!F70</f>
        <v>0</v>
      </c>
      <c r="D9" s="53"/>
      <c r="E9" s="31">
        <f>D9*C9</f>
        <v>0</v>
      </c>
      <c r="F9" s="31">
        <f>IF(D9&gt;0,(C9+E9),IF(D9&lt;0,"Zadejte DPH",0))</f>
        <v>0</v>
      </c>
    </row>
    <row r="10" spans="1:6" ht="15.75" thickBot="1" x14ac:dyDescent="0.3">
      <c r="A10" s="61" t="s">
        <v>127</v>
      </c>
      <c r="B10" s="62"/>
      <c r="C10" s="23">
        <f>C8+C9</f>
        <v>0</v>
      </c>
      <c r="D10" s="54"/>
      <c r="E10" s="23">
        <f>C10*D10</f>
        <v>0</v>
      </c>
      <c r="F10" s="24">
        <f>C10+E10</f>
        <v>0</v>
      </c>
    </row>
    <row r="11" spans="1:6" ht="45" x14ac:dyDescent="0.25">
      <c r="B11" s="15"/>
      <c r="C11" s="16" t="s">
        <v>116</v>
      </c>
      <c r="D11" s="30" t="s">
        <v>117</v>
      </c>
      <c r="E11" s="16" t="s">
        <v>118</v>
      </c>
      <c r="F11" s="16" t="s">
        <v>119</v>
      </c>
    </row>
    <row r="12" spans="1:6" s="28" customFormat="1" ht="15.75" thickBot="1" x14ac:dyDescent="0.3">
      <c r="A12" s="63" t="s">
        <v>128</v>
      </c>
      <c r="B12" s="64"/>
      <c r="C12" s="26">
        <f>'Servisní úkony'!H70</f>
        <v>0</v>
      </c>
      <c r="D12" s="53"/>
      <c r="E12" s="31">
        <f>D12*C12</f>
        <v>0</v>
      </c>
      <c r="F12" s="31">
        <f>IF(D12&gt;0,(C12+E12),IF(D12&lt;0,"Zadejte DPH",0))</f>
        <v>0</v>
      </c>
    </row>
    <row r="13" spans="1:6" ht="15.75" thickBot="1" x14ac:dyDescent="0.3">
      <c r="A13" s="61" t="s">
        <v>129</v>
      </c>
      <c r="B13" s="62"/>
      <c r="C13" s="23">
        <f>C12</f>
        <v>0</v>
      </c>
      <c r="D13" s="53"/>
      <c r="E13" s="23">
        <f>C13*D13</f>
        <v>0</v>
      </c>
      <c r="F13" s="24">
        <f>C13+E13</f>
        <v>0</v>
      </c>
    </row>
    <row r="22" spans="3:3" x14ac:dyDescent="0.25">
      <c r="C22" s="28"/>
    </row>
    <row r="23" spans="3:3" x14ac:dyDescent="0.25">
      <c r="C23" s="28"/>
    </row>
  </sheetData>
  <mergeCells count="3">
    <mergeCell ref="A13:B13"/>
    <mergeCell ref="A10:B10"/>
    <mergeCell ref="A12:B12"/>
  </mergeCells>
  <conditionalFormatting sqref="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D8:D10 D12:D13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Servisní úkony</vt:lpstr>
      <vt:lpstr>Nabídková cena</vt:lpstr>
    </vt:vector>
  </TitlesOfParts>
  <Company>Fakultni nemocnice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Rusňáková Eva</dc:creator>
  <cp:lastModifiedBy>Rusňáková Eva</cp:lastModifiedBy>
  <dcterms:created xsi:type="dcterms:W3CDTF">2024-11-04T08:38:12Z</dcterms:created>
  <dcterms:modified xsi:type="dcterms:W3CDTF">2024-11-25T09:50:16Z</dcterms:modified>
</cp:coreProperties>
</file>