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Strukturovaná kabeláž\Vysvetleni ZD\2\"/>
    </mc:Choice>
  </mc:AlternateContent>
  <bookViews>
    <workbookView xWindow="0" yWindow="0" windowWidth="28800" windowHeight="12300"/>
  </bookViews>
  <sheets>
    <sheet name="Výpis prvků" sheetId="2" r:id="rId1"/>
    <sheet name="Pokyny pro vyplnění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2" l="1"/>
  <c r="G56" i="2" s="1"/>
  <c r="G48" i="2" l="1"/>
  <c r="G49" i="2"/>
  <c r="G45" i="2"/>
  <c r="G46" i="2"/>
  <c r="G50" i="2"/>
  <c r="G51" i="2"/>
  <c r="D123" i="2"/>
  <c r="G123" i="2" s="1"/>
  <c r="D124" i="2"/>
  <c r="G124" i="2" s="1"/>
  <c r="D125" i="2"/>
  <c r="G125" i="2" s="1"/>
  <c r="D126" i="2"/>
  <c r="G126" i="2" s="1"/>
  <c r="D127" i="2"/>
  <c r="G127" i="2" s="1"/>
  <c r="D128" i="2"/>
  <c r="G128" i="2" s="1"/>
  <c r="D129" i="2"/>
  <c r="G129" i="2" s="1"/>
  <c r="D130" i="2"/>
  <c r="G130" i="2" s="1"/>
  <c r="D122" i="2"/>
  <c r="G122" i="2" s="1"/>
  <c r="G131" i="2" l="1"/>
  <c r="G117" i="2" l="1"/>
  <c r="G6" i="2"/>
  <c r="G114" i="2"/>
  <c r="G115" i="2"/>
  <c r="G116" i="2"/>
  <c r="D113" i="2"/>
  <c r="G113" i="2" s="1"/>
  <c r="D110" i="2"/>
  <c r="G110" i="2" s="1"/>
  <c r="D111" i="2"/>
  <c r="G111" i="2" s="1"/>
  <c r="D112" i="2"/>
  <c r="G11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G99" i="2" s="1"/>
  <c r="D100" i="2"/>
  <c r="G100" i="2" s="1"/>
  <c r="D101" i="2"/>
  <c r="G101" i="2" s="1"/>
  <c r="D102" i="2"/>
  <c r="G102" i="2" s="1"/>
  <c r="D103" i="2"/>
  <c r="G103" i="2" s="1"/>
  <c r="D104" i="2"/>
  <c r="G104" i="2" s="1"/>
  <c r="D105" i="2"/>
  <c r="G105" i="2" s="1"/>
  <c r="D106" i="2"/>
  <c r="G106" i="2" s="1"/>
  <c r="D107" i="2"/>
  <c r="G107" i="2" s="1"/>
  <c r="D108" i="2"/>
  <c r="G108" i="2" s="1"/>
  <c r="D109" i="2"/>
  <c r="G109" i="2" s="1"/>
  <c r="D79" i="2"/>
  <c r="G79" i="2" s="1"/>
  <c r="D80" i="2"/>
  <c r="G80" i="2" s="1"/>
  <c r="D81" i="2"/>
  <c r="G81" i="2" s="1"/>
  <c r="D82" i="2"/>
  <c r="G82" i="2" s="1"/>
  <c r="D83" i="2"/>
  <c r="G83" i="2" s="1"/>
  <c r="D84" i="2"/>
  <c r="G84" i="2" s="1"/>
  <c r="D85" i="2"/>
  <c r="G85" i="2" s="1"/>
  <c r="D86" i="2"/>
  <c r="G86" i="2" s="1"/>
  <c r="D87" i="2"/>
  <c r="G87" i="2" s="1"/>
  <c r="D88" i="2"/>
  <c r="G88" i="2" s="1"/>
  <c r="D89" i="2"/>
  <c r="G89" i="2" s="1"/>
  <c r="D90" i="2"/>
  <c r="G90" i="2" s="1"/>
  <c r="D91" i="2"/>
  <c r="G91" i="2" s="1"/>
  <c r="D92" i="2"/>
  <c r="G92" i="2" s="1"/>
  <c r="D63" i="2"/>
  <c r="G63" i="2" s="1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G71" i="2" s="1"/>
  <c r="D72" i="2"/>
  <c r="G72" i="2" s="1"/>
  <c r="D73" i="2"/>
  <c r="G73" i="2" s="1"/>
  <c r="D74" i="2"/>
  <c r="G74" i="2" s="1"/>
  <c r="D75" i="2"/>
  <c r="G75" i="2" s="1"/>
  <c r="D76" i="2"/>
  <c r="G76" i="2" s="1"/>
  <c r="D77" i="2"/>
  <c r="G77" i="2" s="1"/>
  <c r="D78" i="2"/>
  <c r="G78" i="2" s="1"/>
  <c r="D52" i="2"/>
  <c r="G52" i="2" s="1"/>
  <c r="D53" i="2"/>
  <c r="G53" i="2" s="1"/>
  <c r="D54" i="2"/>
  <c r="G54" i="2" s="1"/>
  <c r="D55" i="2"/>
  <c r="G55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32" i="2"/>
  <c r="G32" i="2" s="1"/>
  <c r="D33" i="2"/>
  <c r="G33" i="2" s="1"/>
  <c r="D34" i="2"/>
  <c r="G34" i="2" s="1"/>
  <c r="D35" i="2"/>
  <c r="G35" i="2" s="1"/>
  <c r="D36" i="2"/>
  <c r="G36" i="2" s="1"/>
  <c r="D37" i="2"/>
  <c r="G37" i="2" s="1"/>
  <c r="D38" i="2"/>
  <c r="G38" i="2" s="1"/>
  <c r="D39" i="2"/>
  <c r="G39" i="2" s="1"/>
  <c r="D40" i="2"/>
  <c r="G40" i="2" s="1"/>
  <c r="D41" i="2"/>
  <c r="G41" i="2" s="1"/>
  <c r="D42" i="2"/>
  <c r="G42" i="2" s="1"/>
  <c r="D43" i="2"/>
  <c r="G43" i="2" s="1"/>
  <c r="D44" i="2"/>
  <c r="G44" i="2" s="1"/>
  <c r="G47" i="2"/>
  <c r="D7" i="2"/>
  <c r="G7" i="2" s="1"/>
  <c r="D8" i="2"/>
  <c r="G8" i="2" s="1"/>
  <c r="D9" i="2"/>
  <c r="G9" i="2" s="1"/>
  <c r="D10" i="2"/>
  <c r="G10" i="2" s="1"/>
  <c r="D11" i="2"/>
  <c r="G11" i="2" s="1"/>
  <c r="D12" i="2"/>
  <c r="G12" i="2" s="1"/>
  <c r="D13" i="2"/>
  <c r="G13" i="2" s="1"/>
  <c r="D14" i="2"/>
  <c r="G14" i="2" s="1"/>
  <c r="D15" i="2"/>
  <c r="G15" i="2" s="1"/>
  <c r="D16" i="2"/>
  <c r="G16" i="2" s="1"/>
  <c r="D17" i="2"/>
  <c r="G17" i="2" s="1"/>
  <c r="D18" i="2"/>
  <c r="G18" i="2" s="1"/>
  <c r="D19" i="2"/>
  <c r="G19" i="2" s="1"/>
  <c r="D20" i="2"/>
  <c r="G20" i="2" s="1"/>
  <c r="D21" i="2"/>
  <c r="G21" i="2" s="1"/>
  <c r="D22" i="2"/>
  <c r="G22" i="2" s="1"/>
  <c r="D23" i="2"/>
  <c r="G23" i="2" s="1"/>
  <c r="D24" i="2"/>
  <c r="G24" i="2" s="1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D31" i="2"/>
  <c r="G31" i="2" s="1"/>
  <c r="D5" i="2"/>
  <c r="G5" i="2" s="1"/>
  <c r="G118" i="2" l="1"/>
  <c r="G133" i="2" s="1"/>
</calcChain>
</file>

<file path=xl/sharedStrings.xml><?xml version="1.0" encoding="utf-8"?>
<sst xmlns="http://schemas.openxmlformats.org/spreadsheetml/2006/main" count="275" uniqueCount="151">
  <si>
    <t>Zboží</t>
  </si>
  <si>
    <t>Položka</t>
  </si>
  <si>
    <r>
      <t xml:space="preserve">Předpokládané množství </t>
    </r>
    <r>
      <rPr>
        <b/>
        <sz val="10"/>
        <color rgb="FFFF0000"/>
        <rFont val="Arial"/>
        <family val="2"/>
        <charset val="238"/>
      </rPr>
      <t>za 24 měsíců</t>
    </r>
  </si>
  <si>
    <t>Jednotka</t>
  </si>
  <si>
    <t>Jednotková cena v Kč bez DPH (vč. dodávky a instalace)</t>
  </si>
  <si>
    <t>Celková cena v Kč bez DPH (vč. dodávky a instalace)</t>
  </si>
  <si>
    <t>Kabel U/FTP, drát, CAT.6A LS0H, B2ca s1d1a1</t>
  </si>
  <si>
    <t>metr</t>
  </si>
  <si>
    <t>Kabel J-Y(ST)Y 4x2x0,8</t>
  </si>
  <si>
    <t>Datová dvojzásuvka RJ45 na omítku CAT.6A</t>
  </si>
  <si>
    <t>ks</t>
  </si>
  <si>
    <t>Datová dvojzásuvka RJ45 pod omítku CAT.6A</t>
  </si>
  <si>
    <t>Keystone RJ45 CAT.6A, samořezná svorkovnice pro drát AWG 26 – 22</t>
  </si>
  <si>
    <t>Patchpanel modulární pro 24 modulů</t>
  </si>
  <si>
    <t>Lišta LH 20x20 HF</t>
  </si>
  <si>
    <t>Lišta LH 40x20 HF</t>
  </si>
  <si>
    <t>Lišta LH 40x40 HF</t>
  </si>
  <si>
    <t>Lišta LH 60x40 HF</t>
  </si>
  <si>
    <t>Trubka ohebná 25 HF</t>
  </si>
  <si>
    <t>Parapetní kanál PK 110x65 HF</t>
  </si>
  <si>
    <t>Parapetní kanál PK 90x55 HF</t>
  </si>
  <si>
    <t>Roh vnější PK 110x65 HF</t>
  </si>
  <si>
    <t>T kus PK 110x65 HF</t>
  </si>
  <si>
    <t>Spojka PK 110x65 HF</t>
  </si>
  <si>
    <t>Koncovka PK 110x65 HF</t>
  </si>
  <si>
    <t>Roh vnější PK 90x55 HF</t>
  </si>
  <si>
    <t>T kus PK 90x55 HF</t>
  </si>
  <si>
    <t>Spojka PK 90x55 HF</t>
  </si>
  <si>
    <t>Koncovka PK 90x55 HF</t>
  </si>
  <si>
    <r>
      <t>Kabelový žlab Merkur II 300x100 vč. kotevního materiálu, příslušenství</t>
    </r>
    <r>
      <rPr>
        <sz val="10"/>
        <color rgb="FFFF0000"/>
        <rFont val="Arial"/>
        <family val="2"/>
        <charset val="238"/>
      </rPr>
      <t xml:space="preserve"> </t>
    </r>
  </si>
  <si>
    <t>Kabelový žlab Merkur II 200x100 vč. kotevního materiálu, příslušenství</t>
  </si>
  <si>
    <r>
      <t>Kabelový žlab Merkur II 100x50 vč. kotevního materiálu, příslušenství</t>
    </r>
    <r>
      <rPr>
        <sz val="10"/>
        <color rgb="FFFF0000"/>
        <rFont val="Arial"/>
        <family val="2"/>
        <charset val="238"/>
      </rPr>
      <t xml:space="preserve"> </t>
    </r>
  </si>
  <si>
    <r>
      <t>Kabelový žlab Merkur II 50x50 vč. kotevního materiálu, příslušenství</t>
    </r>
    <r>
      <rPr>
        <sz val="10"/>
        <color rgb="FFFF0000"/>
        <rFont val="Arial"/>
        <family val="2"/>
        <charset val="238"/>
      </rPr>
      <t xml:space="preserve"> </t>
    </r>
  </si>
  <si>
    <t xml:space="preserve">Požární ucpávka </t>
  </si>
  <si>
    <t>Sada 4 ks montážní sady do RACKu</t>
  </si>
  <si>
    <t>Kříž modulární OFA, stohovatelný pro rezervy optického kabelu</t>
  </si>
  <si>
    <t>1U optická vana kovová vč. masky pro 24xLC dup.</t>
  </si>
  <si>
    <t>Kazeta pro 24 svárů</t>
  </si>
  <si>
    <t>Pigtail 9/125 LC/UPC G.657.A</t>
  </si>
  <si>
    <t>Spojka LC/UPC duplex SM</t>
  </si>
  <si>
    <t>SMF optický kabel 48x9/125 G.657A dle ITU-T, - instalace zafouknutím</t>
  </si>
  <si>
    <t>SMF optický kabel vnitřní 24x9/125 G.657A dle ITU-T, v provedení LSZH s třídou EuroClass min. B2ca - instalace zatažením/zafouknutím</t>
  </si>
  <si>
    <t>SMF optický kabel vnitřní 12x9/125 G.657A dle ITU-T, v provedení LSZH s třídou EuroClass min. B2ca - instalace zatažením/zafouknutím</t>
  </si>
  <si>
    <t>Mikrotrubička 10/8 LSFH</t>
  </si>
  <si>
    <t>Mikrotrubička 12/10 LSFH</t>
  </si>
  <si>
    <t>Mikrotrubička 12/8 HDPE</t>
  </si>
  <si>
    <t>Mikrotrubička 14/10 HDPE</t>
  </si>
  <si>
    <t>Optický svar</t>
  </si>
  <si>
    <t>Datový rozvaděč 19“, 45U, 800x800</t>
  </si>
  <si>
    <t>Media konvertor s SFP slotem, 100/1000BASE-T( RJ-45), přenosová rychlost:  1Gbps / 100Mbps, PoE+ (30W)</t>
  </si>
  <si>
    <t>Media konvertor s SFP slotem, 100/1000BASE-T( RJ-45), přenosová rychlost:  1Gbps / 100Mbps, non PoE</t>
  </si>
  <si>
    <t>PoE injektor, 1G, PoE+ (30W)</t>
  </si>
  <si>
    <t>Metalické patch cordy RJ45/RJ45, LSOH, Cat.5E, nestíněné, snag-proof / snagless, délka 2 m, barva červená</t>
  </si>
  <si>
    <t>Metalické patch cordy RJ45/RJ45, LSOH, Cat.5E, nestíněné, snag-proof / snagless, délka 2 m, barva černá</t>
  </si>
  <si>
    <t>Metalické patch cordy RJ45/RJ45, LSOH, Cat.5E, nestíněné, snag-proof / snagless, délka 2 m, barva žlutá</t>
  </si>
  <si>
    <t>Metalické patch cordy RJ45/RJ45, LSOH, Cat.5E, nestíněné, snag-proof / snagless, délka 2 m, barva modrá</t>
  </si>
  <si>
    <t>Metalické patch cordy RJ45/RJ45, LSOH, Cat.5E, nestíněné, snag-proof / snagless, délka 0,5 m, barva šedá</t>
  </si>
  <si>
    <t>Metalické patch cordy RJ45/RJ45, LSOH, Cat.5E, nestíněné, snag-proof / snagless, délka 1 m, barva šedá</t>
  </si>
  <si>
    <t>Metalické patch cordy RJ45/RJ45, LSOH, Cat.5E, nestíněné, snag-proof / snagless, délka 2 m, barva šedá</t>
  </si>
  <si>
    <t>Metalické patch cordy RJ45/RJ45, LSOH, Cat.5E, nestíněné, snag-proof / snagless, délka 3 m, barva šedá</t>
  </si>
  <si>
    <t>Metalické patch cordy RJ45/RJ45, LSOH, Cat.5E, nestíněné, snag-proof / snagless, délka 5 m, barva šedá</t>
  </si>
  <si>
    <t>Metalické patch cordy RJ45/RJ45, LSOH, Cat.5E, nestíněné, snag-proof / snagless, délka 7 m, barva šedá</t>
  </si>
  <si>
    <t>Metalické patch cordy RJ45/RJ45, LSOH, Cat.5E, nestíněné, snag-proof / snagless, délka 10 m, barva šedá</t>
  </si>
  <si>
    <t>Metalické patch cordy RJ45/RJ45, LSOH, Cat.5E, nestíněné, snag-proof / snagless, délka 15 m, barva šedá</t>
  </si>
  <si>
    <t>Metalické patch cordy RJ45/RJ45, LSOH, Cat.5E, nestíněné, snag-proof / snagless, délka 20 m, barva šedá</t>
  </si>
  <si>
    <t>Metalické patch cordy RJ45/RJ45, LSOH, Cat.5E, nestíněné, snag-proof / snagless, délka 25 m, barva šedá</t>
  </si>
  <si>
    <t>Metalické patch cordy RJ45/RJ45, LSOH, Cat.5E, nestíněné, snag-proof / snagless, délka 30 m, barva šedá</t>
  </si>
  <si>
    <t>Metalické patch cordy RJ45/RJ45, LSOH, Cat.5E, stíněné, snag-proof / snagless, délka 2 m, barva červená</t>
  </si>
  <si>
    <t>Metalické patch cordy RJ45/RJ45, LSOH, Cat.5E, stíněné, snag-proof / snagless, délka 2 m, barva černá</t>
  </si>
  <si>
    <t>Metalické patch cordy RJ45/RJ45, LSOH, Cat.5E, stíněné, snag-proof / snagless, délka 2 m, barva žlutá</t>
  </si>
  <si>
    <t>Metalické patch cordy RJ45/RJ45, LSOH, Cat.5E, stíněné, snag-proof / snagless, délka 2 m, barva modrá</t>
  </si>
  <si>
    <t>Metalické patch cordy RJ45/RJ45, LSOH, Cat.5E, stíněné, snag-proof / snagless, délka 0,5 m, barva šedá</t>
  </si>
  <si>
    <t>Metalické patch cordy RJ45/RJ45, LSOH, Cat.5E, stíněné, snag-proof / snagless, délka 1 m, barva šedá</t>
  </si>
  <si>
    <t>Metalické patch cordy RJ45/RJ45, LSOH, Cat.5E, stíněné, snag-proof / snagless, délka 2 m, barva šedá</t>
  </si>
  <si>
    <t>Metalické patch cordy RJ45/RJ45, LSOH, Cat.5E, stíněné, snag-proof / snagless, délka 3 m, barva šedá</t>
  </si>
  <si>
    <t>Metalické patch cordy RJ45/RJ45, LSOH, Cat.5E, stíněné, snag-proof / snagless, délka 5 m, barva šedá</t>
  </si>
  <si>
    <t>Metalické patch cordy RJ45/RJ45, LSOH, Cat.5E, stíněné, snag-proof / snagless, délka 7 m, barva šedá</t>
  </si>
  <si>
    <t>Metalické patch cordy RJ45/RJ45, LSOH, Cat.5E, stíněné, snag-proof / snagless, délka 10 m, barva šedá</t>
  </si>
  <si>
    <t>Metalické patch cordy RJ45/RJ45, LSOH, Cat.5E, stíněné, snag-proof / snagless, délka 15 m, barva šedá</t>
  </si>
  <si>
    <t>Metalické patch cordy RJ45/RJ45, LSOH, Cat.5E, stíněné, snag-proof / snagless, délka 20 m, barva šedá</t>
  </si>
  <si>
    <t>Metalické patch cordy RJ45/RJ45, LSOH, Cat.5E, stíněné, snag-proof / snagless, délka 25 m, barva šedá</t>
  </si>
  <si>
    <t>Metalické patch cordy RJ45/RJ45, LSOH, Cat.5E, stíněné, snag-proof / snagless, délka 30 m, barva šedá</t>
  </si>
  <si>
    <t>Metalické patch cordy RJ45/RJ45, LSOH, Cat.6A, stíněné, snag-proof / snagless, délka 2 m, barva červená</t>
  </si>
  <si>
    <t>Metalické patch cordy RJ45/RJ45, LSOH, Cat.6A, stíněné, snag-proof / snagless, délka 2 m, barva černá</t>
  </si>
  <si>
    <t>Metalické patch cordy RJ45/RJ45, LSOH, Cat.6A, stíněné, snag-proof / snagless, délka 2 m, barva žlutá</t>
  </si>
  <si>
    <t>Metalické patch cordy RJ45/RJ45, LSOH, Cat.6A, stíněné, snag-proof / snagless, délka 2 m, barva modrá</t>
  </si>
  <si>
    <t>Metalické patch cordy RJ45/RJ45, LSOH, Cat.6A, stíněné, snag-proof / snagless, délka 0,5 m, barva šedá</t>
  </si>
  <si>
    <t>Metalické patch cordy RJ45/RJ45, LSOH, Cat.6A, stíněné, snag-proof / snagless, délka 1 m, barva šedá</t>
  </si>
  <si>
    <t>Metalické patch cordy RJ45/RJ45, LSOH, Cat.6A, stíněné, snag-proof / snagless, délka 2 m, barva šedá</t>
  </si>
  <si>
    <t>Metalické patch cordy RJ45/RJ45, LSOH, Cat.6A, stíněné, snag-proof / snagless, délka 3 m, barva šedá</t>
  </si>
  <si>
    <t>Metalické patch cordy RJ45/RJ45, LSOH, Cat.6A, stíněné, snag-proof / snagless, délka 5 m, barva šedá</t>
  </si>
  <si>
    <t>Metalické patch cordy RJ45/RJ45, LSOH, Cat.6A, stíněné, snag-proof / snagless, délka 7 m, barva šedá</t>
  </si>
  <si>
    <t>Metalické patch cordy RJ45/RJ45, LSOH, Cat.6A, stíněné, snag-proof / snagless, délka 10 m, barva šedá</t>
  </si>
  <si>
    <t>Metalické patch cordy RJ45/RJ45, LSOH, Cat.6A, stíněné, snag-proof / snagless, délka 15 m, barva šedá</t>
  </si>
  <si>
    <t>Metalické patch cordy RJ45/RJ45, LSOH, Cat.6A, stíněné, snag-proof / snagless, délka 20 m, barva šedá</t>
  </si>
  <si>
    <t>Metalické patch cordy RJ45/RJ45, LSOH, Cat.6A, stíněné, snag-proof / snagless, délka 25 m, barva šedá</t>
  </si>
  <si>
    <t>Metalické patch cordy RJ45/RJ45, LSOH, Cat.6A, stíněné, snag-proof / snagless, délka 30 m, barva šedá</t>
  </si>
  <si>
    <t>Optické patch cordy SM - Typ E2/APC – LC/PC délka 2 m</t>
  </si>
  <si>
    <t>Optické patch cordy SM - Typ E2/APC – LC/PC délka 3 m</t>
  </si>
  <si>
    <t>Optické patch cordy SM - Typ E2/APC – LC/PC délka 5 m</t>
  </si>
  <si>
    <t>Optické patch cordy SM - Typ E2/APC – LC/PC délka 10 m</t>
  </si>
  <si>
    <t>Optické patch cordy SM - Typ E2/APC – LC/PC délka 15 m</t>
  </si>
  <si>
    <t>Optické patch cordy SM - Typ E2/APC – LC/PC délka 20 m</t>
  </si>
  <si>
    <t>Optické patch cordy SM - Typ  LC/PC – LC/PC délka 2 m</t>
  </si>
  <si>
    <t>Optické patch cordy SM - Typ  LC/PC – LC/PC délka 3 m</t>
  </si>
  <si>
    <t>Optické patch cordy SM - Typ  LC/PC – LC/PC délka 5 m</t>
  </si>
  <si>
    <t>Optické patch cordy SM - Typ  LC/PC – LC/PC délka 10 m</t>
  </si>
  <si>
    <t>Optické patch cordy SM - Typ  LC/PC – LC/PC délka 15 m</t>
  </si>
  <si>
    <t>Optické patch cordy SM - Typ  LC/PC – LC/PC délka 20 m</t>
  </si>
  <si>
    <t>Kabel SHKFH-R 50x2x0,5 B2ca-s1d1a1</t>
  </si>
  <si>
    <t>ISDN patch panel , 50 port, cat 3, 1U</t>
  </si>
  <si>
    <t>Svorkovnice LSA KRONE, nerozpojovací, 10 pár</t>
  </si>
  <si>
    <t>Služby</t>
  </si>
  <si>
    <t>Jednotková cena v Kč bez DPH</t>
  </si>
  <si>
    <t>Celková cena v Kč bez DPH</t>
  </si>
  <si>
    <t>Měření SMF vláken z obou stran OTDR vč. protokolu</t>
  </si>
  <si>
    <t>Měření segmentů Cat.6A dle EN 50 173 vč. protokolů</t>
  </si>
  <si>
    <t>Demontáž a montáž minerálního podhledu</t>
  </si>
  <si>
    <t>bm</t>
  </si>
  <si>
    <t>Demontáž a montáž FeAl podhledu</t>
  </si>
  <si>
    <t>Otevření, zavření kabelových žlabů</t>
  </si>
  <si>
    <t>Průraz zdivem do 30 cm pro prostup do 10-ti kabelů</t>
  </si>
  <si>
    <t>Montážní práce nespecifikované výše - hodinová sazba</t>
  </si>
  <si>
    <t>hod</t>
  </si>
  <si>
    <t>Dokumentace skutečného provedení ve formátu .dwg, fotodokumentace</t>
  </si>
  <si>
    <t>Celková nabídková cena v Kč bez DPH</t>
  </si>
  <si>
    <t>Pokyny pro vyplnění:</t>
  </si>
  <si>
    <t>Jedná se o tyto údaje:</t>
  </si>
  <si>
    <t>jednotkové ceny položek zadané na maximálně dvě desetinná místa.</t>
  </si>
  <si>
    <t>Předpokládané množství za 48 měsíců</t>
  </si>
  <si>
    <t>Příloha č. 2 k zadávací dokumentaci veřejné zakázky „FN Brno – strukturovaná kabeláž“</t>
  </si>
  <si>
    <t>Výpis Zboží a Služeb - Cenová nabídka</t>
  </si>
  <si>
    <t>Celkem spolu za Zboží</t>
  </si>
  <si>
    <t>Celkem spolu za Služby</t>
  </si>
  <si>
    <t>Pokyny: účastník vyplní iba zeleně zbarvené buňky, ostatní hodnoty se dopočítají automaticky.</t>
  </si>
  <si>
    <t>Předpokládané množství za 24 měsíců</t>
  </si>
  <si>
    <t>Ve všech listech tohoto souboru můžete měnit pouze buňky se zeleným pozadím.</t>
  </si>
  <si>
    <r>
      <rPr>
        <u/>
        <sz val="10"/>
        <rFont val="Arial"/>
        <family val="2"/>
        <charset val="238"/>
      </rPr>
      <t>Vnitřní kamera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5 Mpx dome IP kamera</t>
    </r>
    <r>
      <rPr>
        <sz val="10"/>
        <rFont val="Arial"/>
        <family val="2"/>
        <charset val="238"/>
      </rPr>
      <t>, interiérová, Day/Night, 1/2.8" progresivní scan CMOS, rozlišení 2592 x 1944 px @ 30 fps, citlivost 0,04 lx (F1.6) Color, 0,01 lx (F1.6) Monochrome, 0 lx (F1.6), Smart IR, IR LED dosvit 30 m, motor zoom objektiv 3,4–10,5 mm , úhel záběru H: 95°-28°, V: 69°-21°, BLC, AWB, Dual Exposure WDR 130 dB, , 64 privátních zón, objektová analýza, komprese H.264 / H.265 / MJPEG, ONVIF kompatibilní multi-stream, Idle Scene mód, alarm I/O 1/1, audio I/O 1/1, slot na MicroSD kartu max. 1 TB, možnost přídavného Wi-Fi adaptéru, napájení PoE, 416 mA, pracovní teplota od -10 °C do +60 °C, rozměry 156 x 116 mm, hmotnost 0,81 kg.                                                                                                                                                                              Všechny kamery musí být plně kompatibilní včetně analytických funkcí se systémem provozovaným v prostředí zadavatele a musí disponovat funkcemi:
· automatická aktualizace FW kamery z obslužného VMS (offline, bez připojení k Internetu)
· kompletní konfigurace analytických pravidel z prostředí obslužného VMS
· možnost streamovat jen výřez snímané scény v živém videu i v záznamu</t>
    </r>
  </si>
  <si>
    <r>
      <rPr>
        <u/>
        <sz val="10"/>
        <rFont val="Arial"/>
        <family val="2"/>
        <charset val="238"/>
      </rPr>
      <t>Vnitřní kamera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3 Mpx dome IP kamera</t>
    </r>
    <r>
      <rPr>
        <sz val="10"/>
        <rFont val="Arial"/>
        <family val="2"/>
        <charset val="238"/>
      </rPr>
      <t>, interiérová, Day/Night, 1/2.8" Progressive Scan CMOS, rozlišení 2048 x 1536 px @ 30 fps, poměr 16:9 / 4:3, citlivost s IR 0,01 lx Color, 0 lx B/W, citlivost bez IR 0,02 lx Color, 0,01 lx B/W, fixní objektiv 2,95 mm / F2.0, úhel záběru H: 100°, V: 75°, objektová analýza, detekce osob, vozidel a učení se na příkladu, 64 privátních zón, komprese H.264 / MJPEG, ONVIF kompatibilní, Idle Scene mód, napájení PoE spotřeba 6 W, pracovní teplota od -10 °C do +50 °C, rozměry / hmotnost pro povrchovou montáž 75 x 75 x 63 mm / 166 g, rozměry / hmotnost pro montáž do podhledu 91 x 91 x 108 mm / 190 g                                                                                                                                                                         Všechny kamery musí být plně kompatibilní včetně analytických funkcí se systémem provozovaným v prostředí zadavatele a musí disponovat funkcemi:
· automatická aktualizace FW kamery z obslužného VMS (offline, bez připojení k Internetu)
· kompletní konfigurace analytických pravidel z prostředí obslužného VMS
· možnost streamovat jen výřez snímané scény v živém videu i v záznamu</t>
    </r>
  </si>
  <si>
    <r>
      <rPr>
        <u/>
        <sz val="10"/>
        <rFont val="Arial"/>
        <family val="2"/>
        <charset val="238"/>
      </rPr>
      <t>Vnitřní kamera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2 Mpx dome IP kamera</t>
    </r>
    <r>
      <rPr>
        <sz val="10"/>
        <rFont val="Arial"/>
        <family val="2"/>
        <charset val="238"/>
      </rPr>
      <t>, interiérová, Day/Night, 1/2.8" Progressive Scan CMOS, rozlišení 1920 x 1080 px @ 30 fps, poměr 16:9, citlivost s IR 0,01 lx Color, 0 lx B/W, citlivost bez IR 0,01 lx @ Color, 0,005 lx B/W, fixní objektiv 2,95 mm / F2.0, úhel záběru H: 108°, V: 67°, objektová analýza, detekce osob, vozidel a učení se na příkladu, 64 privátních zón, komprese H.264 / MJPEG, ONVIF kompatibilní, Idle Scene mód, napájení PoE, spotřeba 6 W, pracovní teplota od -10 °C do +50 °C, rozměry / hmotnost pro povrchovou montáž 75 x 75 x 63 mm / 166 g, rozměry / hmotnost pro montáž do podhledu 91 x 91 x 108 mm / 190 g                                                                                                                                                                           Všechny kamery musí být plně kompatibilní včetně analytických funkcí se systémem provozovaným v prostředí zadavatele a musí disponovat funkcemi:
· automatická aktualizace FW kamery z obslužného VMS (offline, bez připojení k Internetu)
· kompletní konfigurace analytických pravidel z prostředí obslužného VMS
· možnost streamovat jen výřez snímané scény v živém videu i v záznamu</t>
    </r>
  </si>
  <si>
    <r>
      <rPr>
        <u/>
        <sz val="10"/>
        <rFont val="Arial"/>
        <family val="2"/>
        <charset val="238"/>
      </rPr>
      <t>Venkovní kamera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5 Mpx bullet IP kamera</t>
    </r>
    <r>
      <rPr>
        <sz val="10"/>
        <rFont val="Arial"/>
        <family val="2"/>
        <charset val="238"/>
      </rPr>
      <t>, Day/Night, 1/2.8", IR přísvit do 40 m, rozlišení 2048 x 1536 px @ 30 fps, citlivost 0, 04 lx / F1.6, objektiv 3,4–10,5 mm, úhel záběru: H: 95°–28°, V: 69°–21°, cloudové řešení, inteligentní funkce: IVS, Objekt v oblasti, Objekt Loitering, Objet Crossing Line, Objekt Counting, Object Line Crossing Counting, License Plate Detection, komprese H.265 / H.264 / Motion JPEG, pracovní teplota od -40 °C do +60 °C, napájení PoE 802.3af, spotřeba max. 13 W, IP 66, IP 67, IK 10, rozměry 296 x 126 x 106 mm, hmotnost 1,31 kg                                                                                                                                                         Všechny kamery musí být plně kompatibilní včetně analytických funkcí se systémem provozovaným v prostředí zadavatele a musí disponovat funkcemi:
· automatická aktualizace FW kamery z obslužného VMS (offline, bez připojení k Internetu)
· kompletní konfigurace analytických pravidel z prostředí obslužného VMS
· možnost streamovat jen výřez snímané scény v živém videu i v záznamu</t>
    </r>
  </si>
  <si>
    <r>
      <rPr>
        <u/>
        <sz val="10"/>
        <rFont val="Arial"/>
        <family val="2"/>
        <charset val="238"/>
      </rPr>
      <t>Venkovní kamera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3 Mpx kompaktní IP kamera</t>
    </r>
    <r>
      <rPr>
        <sz val="10"/>
        <rFont val="Arial"/>
        <family val="2"/>
        <charset val="238"/>
      </rPr>
      <t>, exteriérová, Day/Night s mechanickým IR filtrem, Smart IR, IR LED dosvit 40 m, 1/2.8" progressive scan CMOS, rozlišení 2048 × 1536 px @ 30 fps, citlivost 0,015 lx (F1.6) Color, 0,007 lx (F1.6) Monochrome, 0 lx (F1.4) IR, motor zoom objektiv 3,4–10,5 mm, úhel záběru H: 95° - 28°, V: 69° - 21°, samoučící se analýza obrazu s vylepšenou detekcí a klasifikací objektů a s funkcí detekce neobvyklé activity, 64 privátních zón, komprese H.264 / H.265 / MJPEG, ONVIF kompatibilní, multi-stream, Idle Scene mód, alarm I/O 1/1, audio I/O 1/1, slot pro MicroSD kartu max. 1 TB, možnost přídavného Wi-Fi adaptéru, napájení PoE, IP 67, IK 10, pracovní teplota od -40 °C do +60 °C, rozměry 296 × 126 × 106 mm, hmotnost 1,31 kg                                                                                                                                                                                                                                                                                                                                                                                                                                        Všechny kamery musí být plně kompatibilní včetně analytických funkcí se systémem provozovaným v prostředí zadavatele a musí disponovat funkcemi:
· automatická aktualizace FW kamery z obslužného VMS (offline, bez připojení k Internetu)
· kompletní konfigurace analytických pravidel z prostředí obslužného VMS
· možnost streamovat jen výřez snímané scény v živém videu i v záznamu</t>
    </r>
  </si>
  <si>
    <r>
      <rPr>
        <u/>
        <sz val="10"/>
        <rFont val="Arial"/>
        <family val="2"/>
        <charset val="238"/>
      </rPr>
      <t>Venkovní kamera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2 Mpx kompaktní IP kamera</t>
    </r>
    <r>
      <rPr>
        <sz val="10"/>
        <rFont val="Arial"/>
        <family val="2"/>
        <charset val="238"/>
      </rPr>
      <t>, exteriérová, Day/Night s mechanickým IR filtrem, Smart IR, IR LED dosvit 50 m, 1/2.8" progressive scan CMOS, rozlišení 1920 x 1080 px @ 60 fps, citlivost 0,015 lx (F1.6) Color, 0,007 lx (F1.6) Monochrome, 0 lx (F1.4) IR, motor zoom objektiv 3,4–10,5 mm, úhel záběru H: 101° - 31°, V: 53° - 17°, samoučící se analýza obrazu s vylepšenou detekcí a klasifikací objektů a s funkcí detekce neobvyklé activity, 64 privátních zón, objektová analýza, komprese H.264 / H.265 / MJPEG, ONVIF kompatibilní, multi-stream, Idle Scene mód, alarm I/O 1/1, audio I/O 1/1 , slot pro MicroSD kartu max. 1 TB, možnost přídavného Wi-Fi adaptéru, napájení PoE, IP 67, IK 10, pracovní teplota od -40 °C do +60 °C, rozměry 296 × 126 × 106 mm, hmotnost 1,31 kg                                                                                                                                                         Všechny kamery musí být plně kompatibilní včetně analytických funkcí se systémem provozovaným v prostředí zadavatele a musí disponovat funkcemi:
· automatická aktualizace FW kamery z obslužného VMS (offline, bez připojení k Internetu)
· kompletní konfigurace analytických pravidel z prostředí obslužného VMS
· možnost streamovat jen výřez snímané scény v živém videu i v záznamu</t>
    </r>
  </si>
  <si>
    <t>PoE injektor, 1G, PoE++ (802.3bt), Typ 3, 60 W</t>
  </si>
  <si>
    <t>Licence Avigilon Control Center 7, verze Enterprise ke každé kameře</t>
  </si>
  <si>
    <r>
      <rPr>
        <strike/>
        <sz val="10"/>
        <rFont val="Arial"/>
        <family val="2"/>
        <charset val="238"/>
      </rPr>
      <t xml:space="preserve">ks </t>
    </r>
    <r>
      <rPr>
        <sz val="10"/>
        <rFont val="Arial"/>
        <family val="2"/>
        <charset val="238"/>
      </rPr>
      <t>metr</t>
    </r>
  </si>
  <si>
    <t>doplněno vysvětlením 1</t>
  </si>
  <si>
    <t>upraveno vysvětlením 1</t>
  </si>
  <si>
    <t>Položky doplněny, vymazány nebo upraveny vysvětlením zadávací dokumentace č. 1</t>
  </si>
  <si>
    <t>Položky doplněny, vymazány nebo upraveny vysvětlením zadávací dokumentace č. 2</t>
  </si>
  <si>
    <r>
      <rPr>
        <strike/>
        <sz val="10"/>
        <rFont val="Arial"/>
        <family val="2"/>
        <charset val="238"/>
      </rPr>
      <t>Jádrové vrtání průměr 80 cm, 60 cm hloubka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Jádrové vrtání průměr 8 cm, 60 cm hloubka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</si>
</sst>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&quot;Kč&quot;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20">
    <xf numFmtId="0" fontId="0" fillId="0" borderId="0" xfId="0"/>
    <xf numFmtId="0" fontId="20" fillId="0" borderId="0" xfId="0" applyFont="1"/>
    <xf numFmtId="0" fontId="19" fillId="0" borderId="0" xfId="0" applyFont="1" applyAlignment="1">
      <alignment wrapText="1"/>
    </xf>
    <xf numFmtId="0" fontId="0" fillId="0" borderId="0" xfId="0" applyProtection="1">
      <protection locked="0"/>
    </xf>
    <xf numFmtId="0" fontId="0" fillId="26" borderId="0" xfId="0" applyFill="1" applyProtection="1">
      <protection locked="0"/>
    </xf>
    <xf numFmtId="0" fontId="22" fillId="0" borderId="0" xfId="0" applyFont="1" applyAlignment="1">
      <alignment wrapText="1"/>
    </xf>
    <xf numFmtId="0" fontId="22" fillId="0" borderId="0" xfId="0" applyFont="1" applyAlignment="1" applyProtection="1">
      <alignment wrapText="1"/>
      <protection locked="0"/>
    </xf>
    <xf numFmtId="0" fontId="22" fillId="0" borderId="23" xfId="0" applyFont="1" applyBorder="1" applyAlignment="1">
      <alignment wrapText="1"/>
    </xf>
    <xf numFmtId="0" fontId="23" fillId="0" borderId="0" xfId="0" applyFont="1" applyAlignment="1" applyProtection="1">
      <alignment wrapText="1"/>
      <protection locked="0"/>
    </xf>
    <xf numFmtId="0" fontId="24" fillId="0" borderId="0" xfId="0" applyFont="1" applyProtection="1">
      <protection locked="0"/>
    </xf>
    <xf numFmtId="0" fontId="25" fillId="0" borderId="0" xfId="0" applyFont="1" applyAlignment="1" applyProtection="1">
      <alignment wrapText="1"/>
      <protection locked="0"/>
    </xf>
    <xf numFmtId="0" fontId="25" fillId="24" borderId="13" xfId="0" applyFont="1" applyFill="1" applyBorder="1" applyAlignment="1" applyProtection="1">
      <alignment horizontal="center" vertical="center" wrapText="1"/>
      <protection locked="0"/>
    </xf>
    <xf numFmtId="0" fontId="25" fillId="24" borderId="14" xfId="0" applyFont="1" applyFill="1" applyBorder="1" applyAlignment="1" applyProtection="1">
      <alignment horizontal="center" vertical="center" wrapText="1"/>
      <protection locked="0"/>
    </xf>
    <xf numFmtId="0" fontId="25" fillId="24" borderId="14" xfId="0" applyFont="1" applyFill="1" applyBorder="1" applyAlignment="1" applyProtection="1">
      <alignment horizontal="center" vertical="center"/>
      <protection locked="0"/>
    </xf>
    <xf numFmtId="0" fontId="25" fillId="24" borderId="15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>
      <alignment wrapText="1"/>
    </xf>
    <xf numFmtId="3" fontId="24" fillId="0" borderId="11" xfId="0" applyNumberFormat="1" applyFont="1" applyBorder="1"/>
    <xf numFmtId="0" fontId="24" fillId="0" borderId="11" xfId="0" applyFont="1" applyBorder="1"/>
    <xf numFmtId="164" fontId="24" fillId="0" borderId="12" xfId="0" applyNumberFormat="1" applyFont="1" applyBorder="1" applyProtection="1">
      <protection locked="0"/>
    </xf>
    <xf numFmtId="3" fontId="22" fillId="26" borderId="22" xfId="0" applyNumberFormat="1" applyFont="1" applyFill="1" applyBorder="1"/>
    <xf numFmtId="0" fontId="25" fillId="24" borderId="13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/>
    </xf>
    <xf numFmtId="3" fontId="24" fillId="0" borderId="24" xfId="0" applyNumberFormat="1" applyFont="1" applyBorder="1"/>
    <xf numFmtId="0" fontId="24" fillId="0" borderId="24" xfId="0" applyFont="1" applyBorder="1"/>
    <xf numFmtId="0" fontId="24" fillId="0" borderId="16" xfId="0" applyFont="1" applyBorder="1" applyAlignment="1">
      <alignment wrapText="1"/>
    </xf>
    <xf numFmtId="0" fontId="24" fillId="0" borderId="0" xfId="0" applyFont="1" applyAlignment="1" applyProtection="1">
      <alignment wrapText="1"/>
      <protection locked="0"/>
    </xf>
    <xf numFmtId="0" fontId="24" fillId="0" borderId="26" xfId="0" applyFont="1" applyBorder="1" applyAlignment="1">
      <alignment wrapText="1"/>
    </xf>
    <xf numFmtId="3" fontId="24" fillId="0" borderId="27" xfId="0" applyNumberFormat="1" applyFont="1" applyBorder="1"/>
    <xf numFmtId="0" fontId="24" fillId="0" borderId="27" xfId="0" applyFont="1" applyBorder="1"/>
    <xf numFmtId="0" fontId="22" fillId="0" borderId="26" xfId="0" applyFont="1" applyBorder="1" applyAlignment="1">
      <alignment wrapText="1"/>
    </xf>
    <xf numFmtId="0" fontId="24" fillId="27" borderId="26" xfId="0" applyFont="1" applyFill="1" applyBorder="1"/>
    <xf numFmtId="3" fontId="22" fillId="27" borderId="27" xfId="0" applyNumberFormat="1" applyFont="1" applyFill="1" applyBorder="1"/>
    <xf numFmtId="0" fontId="22" fillId="27" borderId="27" xfId="0" applyFont="1" applyFill="1" applyBorder="1"/>
    <xf numFmtId="0" fontId="22" fillId="27" borderId="26" xfId="0" applyFont="1" applyFill="1" applyBorder="1" applyAlignment="1">
      <alignment wrapText="1"/>
    </xf>
    <xf numFmtId="0" fontId="22" fillId="27" borderId="26" xfId="0" applyFont="1" applyFill="1" applyBorder="1"/>
    <xf numFmtId="0" fontId="22" fillId="28" borderId="26" xfId="0" applyFont="1" applyFill="1" applyBorder="1"/>
    <xf numFmtId="0" fontId="24" fillId="0" borderId="26" xfId="0" applyFont="1" applyBorder="1"/>
    <xf numFmtId="0" fontId="22" fillId="26" borderId="26" xfId="0" applyFont="1" applyFill="1" applyBorder="1"/>
    <xf numFmtId="0" fontId="24" fillId="29" borderId="26" xfId="0" applyFont="1" applyFill="1" applyBorder="1"/>
    <xf numFmtId="0" fontId="24" fillId="30" borderId="26" xfId="0" applyFont="1" applyFill="1" applyBorder="1"/>
    <xf numFmtId="0" fontId="27" fillId="31" borderId="26" xfId="0" applyFont="1" applyFill="1" applyBorder="1"/>
    <xf numFmtId="3" fontId="22" fillId="27" borderId="28" xfId="0" applyNumberFormat="1" applyFont="1" applyFill="1" applyBorder="1"/>
    <xf numFmtId="3" fontId="24" fillId="0" borderId="28" xfId="0" applyNumberFormat="1" applyFont="1" applyBorder="1"/>
    <xf numFmtId="0" fontId="24" fillId="0" borderId="29" xfId="0" applyFont="1" applyBorder="1" applyAlignment="1">
      <alignment wrapText="1"/>
    </xf>
    <xf numFmtId="3" fontId="24" fillId="0" borderId="22" xfId="0" applyNumberFormat="1" applyFont="1" applyBorder="1"/>
    <xf numFmtId="0" fontId="22" fillId="27" borderId="22" xfId="0" applyFont="1" applyFill="1" applyBorder="1"/>
    <xf numFmtId="164" fontId="24" fillId="0" borderId="30" xfId="0" applyNumberFormat="1" applyFont="1" applyBorder="1" applyProtection="1">
      <protection locked="0"/>
    </xf>
    <xf numFmtId="0" fontId="24" fillId="0" borderId="16" xfId="0" applyFont="1" applyBorder="1"/>
    <xf numFmtId="0" fontId="19" fillId="24" borderId="14" xfId="0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Border="1" applyProtection="1">
      <protection locked="0"/>
    </xf>
    <xf numFmtId="0" fontId="0" fillId="0" borderId="35" xfId="0" applyBorder="1" applyProtection="1">
      <protection locked="0"/>
    </xf>
    <xf numFmtId="3" fontId="22" fillId="27" borderId="0" xfId="0" applyNumberFormat="1" applyFont="1" applyFill="1"/>
    <xf numFmtId="0" fontId="30" fillId="0" borderId="0" xfId="0" applyFont="1" applyProtection="1">
      <protection locked="0"/>
    </xf>
    <xf numFmtId="164" fontId="19" fillId="27" borderId="0" xfId="0" applyNumberFormat="1" applyFont="1" applyFill="1" applyProtection="1">
      <protection locked="0"/>
    </xf>
    <xf numFmtId="0" fontId="22" fillId="0" borderId="36" xfId="0" applyFont="1" applyBorder="1" applyAlignment="1">
      <alignment wrapText="1"/>
    </xf>
    <xf numFmtId="0" fontId="22" fillId="0" borderId="34" xfId="0" applyFont="1" applyBorder="1" applyAlignment="1">
      <alignment wrapText="1"/>
    </xf>
    <xf numFmtId="3" fontId="22" fillId="27" borderId="37" xfId="0" applyNumberFormat="1" applyFont="1" applyFill="1" applyBorder="1"/>
    <xf numFmtId="0" fontId="22" fillId="27" borderId="37" xfId="0" applyFont="1" applyFill="1" applyBorder="1"/>
    <xf numFmtId="164" fontId="22" fillId="27" borderId="37" xfId="0" applyNumberFormat="1" applyFont="1" applyFill="1" applyBorder="1" applyProtection="1">
      <protection locked="0"/>
    </xf>
    <xf numFmtId="0" fontId="22" fillId="0" borderId="34" xfId="0" applyFont="1" applyBorder="1" applyAlignment="1" applyProtection="1">
      <alignment wrapText="1"/>
      <protection locked="0"/>
    </xf>
    <xf numFmtId="0" fontId="30" fillId="0" borderId="35" xfId="0" applyFont="1" applyBorder="1" applyProtection="1">
      <protection locked="0"/>
    </xf>
    <xf numFmtId="3" fontId="24" fillId="0" borderId="0" xfId="0" applyNumberFormat="1" applyFont="1"/>
    <xf numFmtId="0" fontId="24" fillId="0" borderId="0" xfId="0" applyFont="1"/>
    <xf numFmtId="0" fontId="24" fillId="0" borderId="18" xfId="0" applyFont="1" applyBorder="1" applyAlignment="1">
      <alignment wrapText="1"/>
    </xf>
    <xf numFmtId="0" fontId="22" fillId="0" borderId="19" xfId="0" applyFont="1" applyBorder="1" applyAlignment="1" applyProtection="1">
      <alignment wrapText="1"/>
      <protection locked="0"/>
    </xf>
    <xf numFmtId="164" fontId="24" fillId="0" borderId="19" xfId="0" applyNumberFormat="1" applyFont="1" applyBorder="1" applyProtection="1">
      <protection locked="0"/>
    </xf>
    <xf numFmtId="0" fontId="22" fillId="0" borderId="22" xfId="0" applyFont="1" applyBorder="1"/>
    <xf numFmtId="164" fontId="24" fillId="25" borderId="11" xfId="0" applyNumberFormat="1" applyFont="1" applyFill="1" applyBorder="1" applyProtection="1">
      <protection locked="0"/>
    </xf>
    <xf numFmtId="164" fontId="24" fillId="25" borderId="17" xfId="0" applyNumberFormat="1" applyFont="1" applyFill="1" applyBorder="1" applyProtection="1">
      <protection locked="0"/>
    </xf>
    <xf numFmtId="164" fontId="24" fillId="25" borderId="27" xfId="0" applyNumberFormat="1" applyFont="1" applyFill="1" applyBorder="1" applyProtection="1">
      <protection locked="0"/>
    </xf>
    <xf numFmtId="164" fontId="24" fillId="25" borderId="22" xfId="0" applyNumberFormat="1" applyFont="1" applyFill="1" applyBorder="1" applyProtection="1">
      <protection locked="0"/>
    </xf>
    <xf numFmtId="0" fontId="24" fillId="25" borderId="27" xfId="0" applyFont="1" applyFill="1" applyBorder="1" applyProtection="1">
      <protection locked="0"/>
    </xf>
    <xf numFmtId="164" fontId="28" fillId="25" borderId="27" xfId="0" applyNumberFormat="1" applyFont="1" applyFill="1" applyBorder="1" applyProtection="1">
      <protection locked="0"/>
    </xf>
    <xf numFmtId="164" fontId="26" fillId="25" borderId="27" xfId="0" applyNumberFormat="1" applyFont="1" applyFill="1" applyBorder="1" applyProtection="1">
      <protection locked="0"/>
    </xf>
    <xf numFmtId="164" fontId="26" fillId="25" borderId="17" xfId="0" applyNumberFormat="1" applyFont="1" applyFill="1" applyBorder="1" applyProtection="1">
      <protection locked="0"/>
    </xf>
    <xf numFmtId="164" fontId="25" fillId="33" borderId="21" xfId="0" applyNumberFormat="1" applyFont="1" applyFill="1" applyBorder="1" applyProtection="1">
      <protection locked="0"/>
    </xf>
    <xf numFmtId="0" fontId="24" fillId="25" borderId="0" xfId="0" applyFont="1" applyFill="1" applyAlignment="1" applyProtection="1">
      <alignment wrapText="1"/>
      <protection locked="0"/>
    </xf>
    <xf numFmtId="3" fontId="24" fillId="0" borderId="38" xfId="0" applyNumberFormat="1" applyFont="1" applyBorder="1"/>
    <xf numFmtId="3" fontId="22" fillId="0" borderId="39" xfId="0" applyNumberFormat="1" applyFont="1" applyBorder="1"/>
    <xf numFmtId="0" fontId="24" fillId="0" borderId="40" xfId="0" applyFont="1" applyBorder="1"/>
    <xf numFmtId="0" fontId="22" fillId="0" borderId="41" xfId="0" applyFont="1" applyBorder="1"/>
    <xf numFmtId="3" fontId="24" fillId="0" borderId="42" xfId="0" applyNumberFormat="1" applyFont="1" applyBorder="1"/>
    <xf numFmtId="164" fontId="24" fillId="25" borderId="43" xfId="0" applyNumberFormat="1" applyFont="1" applyFill="1" applyBorder="1" applyProtection="1">
      <protection locked="0"/>
    </xf>
    <xf numFmtId="164" fontId="24" fillId="25" borderId="39" xfId="0" applyNumberFormat="1" applyFont="1" applyFill="1" applyBorder="1" applyProtection="1">
      <protection locked="0"/>
    </xf>
    <xf numFmtId="164" fontId="24" fillId="25" borderId="44" xfId="0" applyNumberFormat="1" applyFont="1" applyFill="1" applyBorder="1" applyProtection="1">
      <protection locked="0"/>
    </xf>
    <xf numFmtId="164" fontId="24" fillId="25" borderId="45" xfId="0" applyNumberFormat="1" applyFont="1" applyFill="1" applyBorder="1" applyProtection="1">
      <protection locked="0"/>
    </xf>
    <xf numFmtId="0" fontId="25" fillId="24" borderId="21" xfId="0" applyFont="1" applyFill="1" applyBorder="1" applyAlignment="1" applyProtection="1">
      <alignment horizontal="center" vertical="center" wrapText="1"/>
      <protection locked="0"/>
    </xf>
    <xf numFmtId="164" fontId="24" fillId="0" borderId="27" xfId="0" applyNumberFormat="1" applyFont="1" applyBorder="1" applyProtection="1">
      <protection locked="0"/>
    </xf>
    <xf numFmtId="164" fontId="24" fillId="0" borderId="11" xfId="0" applyNumberFormat="1" applyFont="1" applyBorder="1" applyProtection="1">
      <protection locked="0"/>
    </xf>
    <xf numFmtId="164" fontId="24" fillId="0" borderId="17" xfId="0" applyNumberFormat="1" applyFont="1" applyBorder="1" applyProtection="1">
      <protection locked="0"/>
    </xf>
    <xf numFmtId="164" fontId="24" fillId="0" borderId="22" xfId="0" applyNumberFormat="1" applyFont="1" applyBorder="1" applyProtection="1">
      <protection locked="0"/>
    </xf>
    <xf numFmtId="164" fontId="24" fillId="0" borderId="14" xfId="0" applyNumberFormat="1" applyFont="1" applyBorder="1" applyProtection="1">
      <protection locked="0"/>
    </xf>
    <xf numFmtId="0" fontId="24" fillId="0" borderId="46" xfId="0" applyFont="1" applyBorder="1"/>
    <xf numFmtId="3" fontId="24" fillId="0" borderId="47" xfId="0" applyNumberFormat="1" applyFont="1" applyBorder="1"/>
    <xf numFmtId="3" fontId="24" fillId="0" borderId="41" xfId="0" applyNumberFormat="1" applyFont="1" applyBorder="1"/>
    <xf numFmtId="3" fontId="32" fillId="27" borderId="32" xfId="0" applyNumberFormat="1" applyFont="1" applyFill="1" applyBorder="1"/>
    <xf numFmtId="164" fontId="24" fillId="25" borderId="48" xfId="0" applyNumberFormat="1" applyFont="1" applyFill="1" applyBorder="1" applyProtection="1">
      <protection locked="0"/>
    </xf>
    <xf numFmtId="3" fontId="22" fillId="26" borderId="48" xfId="0" applyNumberFormat="1" applyFont="1" applyFill="1" applyBorder="1"/>
    <xf numFmtId="0" fontId="22" fillId="27" borderId="31" xfId="0" applyFont="1" applyFill="1" applyBorder="1"/>
    <xf numFmtId="0" fontId="0" fillId="0" borderId="0" xfId="0" applyFont="1" applyProtection="1">
      <protection locked="0"/>
    </xf>
    <xf numFmtId="0" fontId="22" fillId="34" borderId="25" xfId="0" applyFont="1" applyFill="1" applyBorder="1" applyAlignment="1">
      <alignment vertical="top" wrapText="1"/>
    </xf>
    <xf numFmtId="0" fontId="22" fillId="34" borderId="25" xfId="0" applyFont="1" applyFill="1" applyBorder="1" applyAlignment="1">
      <alignment wrapText="1"/>
    </xf>
    <xf numFmtId="0" fontId="0" fillId="34" borderId="0" xfId="0" applyFill="1" applyProtection="1">
      <protection locked="0"/>
    </xf>
    <xf numFmtId="0" fontId="35" fillId="34" borderId="0" xfId="0" applyFont="1" applyFill="1" applyAlignment="1" applyProtection="1">
      <alignment textRotation="90"/>
      <protection locked="0"/>
    </xf>
    <xf numFmtId="0" fontId="31" fillId="34" borderId="31" xfId="0" applyFont="1" applyFill="1" applyBorder="1"/>
    <xf numFmtId="3" fontId="31" fillId="34" borderId="31" xfId="0" applyNumberFormat="1" applyFont="1" applyFill="1" applyBorder="1"/>
    <xf numFmtId="0" fontId="32" fillId="34" borderId="31" xfId="0" applyFont="1" applyFill="1" applyBorder="1"/>
    <xf numFmtId="164" fontId="33" fillId="34" borderId="31" xfId="0" applyNumberFormat="1" applyFont="1" applyFill="1" applyBorder="1" applyProtection="1">
      <protection locked="0"/>
    </xf>
    <xf numFmtId="164" fontId="31" fillId="34" borderId="33" xfId="0" applyNumberFormat="1" applyFont="1" applyFill="1" applyBorder="1" applyProtection="1">
      <protection locked="0"/>
    </xf>
    <xf numFmtId="0" fontId="24" fillId="34" borderId="0" xfId="0" applyFont="1" applyFill="1" applyAlignment="1" applyProtection="1">
      <alignment wrapText="1"/>
      <protection locked="0"/>
    </xf>
    <xf numFmtId="0" fontId="24" fillId="35" borderId="0" xfId="0" applyFont="1" applyFill="1" applyAlignment="1" applyProtection="1">
      <alignment wrapText="1"/>
      <protection locked="0"/>
    </xf>
    <xf numFmtId="0" fontId="22" fillId="35" borderId="26" xfId="0" applyFont="1" applyFill="1" applyBorder="1" applyAlignment="1">
      <alignment wrapText="1"/>
    </xf>
    <xf numFmtId="3" fontId="24" fillId="35" borderId="41" xfId="0" applyNumberFormat="1" applyFont="1" applyFill="1" applyBorder="1"/>
    <xf numFmtId="0" fontId="22" fillId="35" borderId="41" xfId="0" applyFont="1" applyFill="1" applyBorder="1"/>
    <xf numFmtId="164" fontId="24" fillId="35" borderId="27" xfId="0" applyNumberFormat="1" applyFont="1" applyFill="1" applyBorder="1" applyProtection="1">
      <protection locked="0"/>
    </xf>
    <xf numFmtId="0" fontId="25" fillId="33" borderId="18" xfId="0" applyFont="1" applyFill="1" applyBorder="1" applyProtection="1">
      <protection locked="0"/>
    </xf>
    <xf numFmtId="0" fontId="25" fillId="33" borderId="19" xfId="0" applyFont="1" applyFill="1" applyBorder="1" applyProtection="1">
      <protection locked="0"/>
    </xf>
    <xf numFmtId="0" fontId="25" fillId="33" borderId="20" xfId="0" applyFont="1" applyFill="1" applyBorder="1" applyProtection="1">
      <protection locked="0"/>
    </xf>
    <xf numFmtId="0" fontId="21" fillId="32" borderId="0" xfId="0" applyFont="1" applyFill="1" applyAlignment="1">
      <alignment horizontal="left" wrapText="1"/>
    </xf>
  </cellXfs>
  <cellStyles count="43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8"/>
    <cellStyle name="Neutrální 2" xfId="27"/>
    <cellStyle name="Normální" xfId="0" builtinId="0"/>
    <cellStyle name="Normální 2" xfId="1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5"/>
    <cellStyle name="Výstup 2" xfId="36"/>
    <cellStyle name="Vysvětlující text 2" xfId="34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137"/>
  <sheetViews>
    <sheetView tabSelected="1" topLeftCell="A114" zoomScale="110" zoomScaleNormal="110" workbookViewId="0">
      <selection activeCell="F122" activeCellId="1" sqref="F5:F116 F122:F130"/>
    </sheetView>
  </sheetViews>
  <sheetFormatPr defaultColWidth="8.85546875" defaultRowHeight="15" x14ac:dyDescent="0.25"/>
  <cols>
    <col min="1" max="1" width="2.140625" style="3" customWidth="1"/>
    <col min="2" max="2" width="95.42578125" style="26" bestFit="1" customWidth="1"/>
    <col min="3" max="3" width="15" style="9" hidden="1" customWidth="1"/>
    <col min="4" max="4" width="17" style="9" customWidth="1"/>
    <col min="5" max="5" width="9.85546875" style="9" bestFit="1" customWidth="1"/>
    <col min="6" max="6" width="19.85546875" style="9" bestFit="1" customWidth="1"/>
    <col min="7" max="7" width="20.42578125" style="9" customWidth="1"/>
    <col min="8" max="16384" width="8.85546875" style="3"/>
  </cols>
  <sheetData>
    <row r="1" spans="2:7" x14ac:dyDescent="0.25">
      <c r="B1" s="8" t="s">
        <v>130</v>
      </c>
    </row>
    <row r="2" spans="2:7" x14ac:dyDescent="0.25">
      <c r="B2" s="26" t="s">
        <v>131</v>
      </c>
    </row>
    <row r="3" spans="2:7" ht="15.75" thickBot="1" x14ac:dyDescent="0.3">
      <c r="B3" s="10" t="s">
        <v>0</v>
      </c>
    </row>
    <row r="4" spans="2:7" ht="53.1" customHeight="1" thickBot="1" x14ac:dyDescent="0.3">
      <c r="B4" s="11" t="s">
        <v>1</v>
      </c>
      <c r="C4" s="12" t="s">
        <v>2</v>
      </c>
      <c r="D4" s="49" t="s">
        <v>129</v>
      </c>
      <c r="E4" s="13" t="s">
        <v>3</v>
      </c>
      <c r="F4" s="12" t="s">
        <v>4</v>
      </c>
      <c r="G4" s="14" t="s">
        <v>5</v>
      </c>
    </row>
    <row r="5" spans="2:7" x14ac:dyDescent="0.25">
      <c r="B5" s="15" t="s">
        <v>6</v>
      </c>
      <c r="C5" s="16">
        <v>60000</v>
      </c>
      <c r="D5" s="16">
        <f>C5*2</f>
        <v>120000</v>
      </c>
      <c r="E5" s="17" t="s">
        <v>7</v>
      </c>
      <c r="F5" s="68"/>
      <c r="G5" s="18">
        <f>D5*F5</f>
        <v>0</v>
      </c>
    </row>
    <row r="6" spans="2:7" x14ac:dyDescent="0.25">
      <c r="B6" s="15" t="s">
        <v>8</v>
      </c>
      <c r="C6" s="16"/>
      <c r="D6" s="16">
        <v>1000</v>
      </c>
      <c r="E6" s="17" t="s">
        <v>7</v>
      </c>
      <c r="F6" s="68"/>
      <c r="G6" s="18">
        <f>D6*F6</f>
        <v>0</v>
      </c>
    </row>
    <row r="7" spans="2:7" x14ac:dyDescent="0.25">
      <c r="B7" s="27" t="s">
        <v>9</v>
      </c>
      <c r="C7" s="28">
        <v>500</v>
      </c>
      <c r="D7" s="16">
        <f t="shared" ref="D7:D76" si="0">C7*2</f>
        <v>1000</v>
      </c>
      <c r="E7" s="29" t="s">
        <v>10</v>
      </c>
      <c r="F7" s="68"/>
      <c r="G7" s="18">
        <f t="shared" ref="G7:G76" si="1">D7*F7</f>
        <v>0</v>
      </c>
    </row>
    <row r="8" spans="2:7" x14ac:dyDescent="0.25">
      <c r="B8" s="27" t="s">
        <v>11</v>
      </c>
      <c r="C8" s="28">
        <v>100</v>
      </c>
      <c r="D8" s="16">
        <f t="shared" si="0"/>
        <v>200</v>
      </c>
      <c r="E8" s="29" t="s">
        <v>10</v>
      </c>
      <c r="F8" s="68"/>
      <c r="G8" s="18">
        <f t="shared" si="1"/>
        <v>0</v>
      </c>
    </row>
    <row r="9" spans="2:7" x14ac:dyDescent="0.25">
      <c r="B9" s="27" t="s">
        <v>12</v>
      </c>
      <c r="C9" s="28">
        <v>2400</v>
      </c>
      <c r="D9" s="16">
        <f t="shared" si="0"/>
        <v>4800</v>
      </c>
      <c r="E9" s="29" t="s">
        <v>10</v>
      </c>
      <c r="F9" s="68"/>
      <c r="G9" s="18">
        <f t="shared" si="1"/>
        <v>0</v>
      </c>
    </row>
    <row r="10" spans="2:7" x14ac:dyDescent="0.25">
      <c r="B10" s="27" t="s">
        <v>13</v>
      </c>
      <c r="C10" s="28">
        <v>80</v>
      </c>
      <c r="D10" s="16">
        <f t="shared" si="0"/>
        <v>160</v>
      </c>
      <c r="E10" s="29" t="s">
        <v>10</v>
      </c>
      <c r="F10" s="68"/>
      <c r="G10" s="18">
        <f t="shared" si="1"/>
        <v>0</v>
      </c>
    </row>
    <row r="11" spans="2:7" x14ac:dyDescent="0.25">
      <c r="B11" s="27" t="s">
        <v>14</v>
      </c>
      <c r="C11" s="28">
        <v>240</v>
      </c>
      <c r="D11" s="16">
        <f t="shared" si="0"/>
        <v>480</v>
      </c>
      <c r="E11" s="29" t="s">
        <v>7</v>
      </c>
      <c r="F11" s="68"/>
      <c r="G11" s="18">
        <f t="shared" si="1"/>
        <v>0</v>
      </c>
    </row>
    <row r="12" spans="2:7" x14ac:dyDescent="0.25">
      <c r="B12" s="27" t="s">
        <v>15</v>
      </c>
      <c r="C12" s="28">
        <v>1400</v>
      </c>
      <c r="D12" s="16">
        <f t="shared" si="0"/>
        <v>2800</v>
      </c>
      <c r="E12" s="29" t="s">
        <v>7</v>
      </c>
      <c r="F12" s="68"/>
      <c r="G12" s="18">
        <f t="shared" si="1"/>
        <v>0</v>
      </c>
    </row>
    <row r="13" spans="2:7" x14ac:dyDescent="0.25">
      <c r="B13" s="27" t="s">
        <v>16</v>
      </c>
      <c r="C13" s="28">
        <v>60</v>
      </c>
      <c r="D13" s="16">
        <f t="shared" si="0"/>
        <v>120</v>
      </c>
      <c r="E13" s="29" t="s">
        <v>7</v>
      </c>
      <c r="F13" s="68"/>
      <c r="G13" s="18">
        <f t="shared" si="1"/>
        <v>0</v>
      </c>
    </row>
    <row r="14" spans="2:7" x14ac:dyDescent="0.25">
      <c r="B14" s="27" t="s">
        <v>17</v>
      </c>
      <c r="C14" s="28">
        <v>200</v>
      </c>
      <c r="D14" s="16">
        <f t="shared" si="0"/>
        <v>400</v>
      </c>
      <c r="E14" s="29" t="s">
        <v>7</v>
      </c>
      <c r="F14" s="68"/>
      <c r="G14" s="18">
        <f t="shared" si="1"/>
        <v>0</v>
      </c>
    </row>
    <row r="15" spans="2:7" x14ac:dyDescent="0.25">
      <c r="B15" s="27" t="s">
        <v>18</v>
      </c>
      <c r="C15" s="28">
        <v>220</v>
      </c>
      <c r="D15" s="16">
        <f t="shared" si="0"/>
        <v>440</v>
      </c>
      <c r="E15" s="29" t="s">
        <v>7</v>
      </c>
      <c r="F15" s="68"/>
      <c r="G15" s="18">
        <f t="shared" si="1"/>
        <v>0</v>
      </c>
    </row>
    <row r="16" spans="2:7" x14ac:dyDescent="0.25">
      <c r="B16" s="27" t="s">
        <v>19</v>
      </c>
      <c r="C16" s="28">
        <v>80</v>
      </c>
      <c r="D16" s="16">
        <f t="shared" si="0"/>
        <v>160</v>
      </c>
      <c r="E16" s="29" t="s">
        <v>7</v>
      </c>
      <c r="F16" s="68"/>
      <c r="G16" s="18">
        <f t="shared" si="1"/>
        <v>0</v>
      </c>
    </row>
    <row r="17" spans="2:7" x14ac:dyDescent="0.25">
      <c r="B17" s="27" t="s">
        <v>20</v>
      </c>
      <c r="C17" s="28">
        <v>20</v>
      </c>
      <c r="D17" s="16">
        <f t="shared" si="0"/>
        <v>40</v>
      </c>
      <c r="E17" s="29" t="s">
        <v>7</v>
      </c>
      <c r="F17" s="68"/>
      <c r="G17" s="18">
        <f t="shared" si="1"/>
        <v>0</v>
      </c>
    </row>
    <row r="18" spans="2:7" x14ac:dyDescent="0.25">
      <c r="B18" s="27" t="s">
        <v>21</v>
      </c>
      <c r="C18" s="28">
        <v>20</v>
      </c>
      <c r="D18" s="16">
        <f t="shared" si="0"/>
        <v>40</v>
      </c>
      <c r="E18" s="29" t="s">
        <v>10</v>
      </c>
      <c r="F18" s="68"/>
      <c r="G18" s="18">
        <f t="shared" si="1"/>
        <v>0</v>
      </c>
    </row>
    <row r="19" spans="2:7" x14ac:dyDescent="0.25">
      <c r="B19" s="27" t="s">
        <v>22</v>
      </c>
      <c r="C19" s="28">
        <v>20</v>
      </c>
      <c r="D19" s="16">
        <f t="shared" si="0"/>
        <v>40</v>
      </c>
      <c r="E19" s="29" t="s">
        <v>10</v>
      </c>
      <c r="F19" s="68"/>
      <c r="G19" s="18">
        <f t="shared" si="1"/>
        <v>0</v>
      </c>
    </row>
    <row r="20" spans="2:7" x14ac:dyDescent="0.25">
      <c r="B20" s="27" t="s">
        <v>23</v>
      </c>
      <c r="C20" s="28">
        <v>20</v>
      </c>
      <c r="D20" s="16">
        <f t="shared" si="0"/>
        <v>40</v>
      </c>
      <c r="E20" s="29" t="s">
        <v>10</v>
      </c>
      <c r="F20" s="68"/>
      <c r="G20" s="18">
        <f t="shared" si="1"/>
        <v>0</v>
      </c>
    </row>
    <row r="21" spans="2:7" x14ac:dyDescent="0.25">
      <c r="B21" s="27" t="s">
        <v>24</v>
      </c>
      <c r="C21" s="28">
        <v>20</v>
      </c>
      <c r="D21" s="16">
        <f t="shared" si="0"/>
        <v>40</v>
      </c>
      <c r="E21" s="29" t="s">
        <v>10</v>
      </c>
      <c r="F21" s="68"/>
      <c r="G21" s="18">
        <f t="shared" si="1"/>
        <v>0</v>
      </c>
    </row>
    <row r="22" spans="2:7" x14ac:dyDescent="0.25">
      <c r="B22" s="27" t="s">
        <v>25</v>
      </c>
      <c r="C22" s="28">
        <v>20</v>
      </c>
      <c r="D22" s="16">
        <f t="shared" si="0"/>
        <v>40</v>
      </c>
      <c r="E22" s="29" t="s">
        <v>10</v>
      </c>
      <c r="F22" s="68"/>
      <c r="G22" s="18">
        <f t="shared" si="1"/>
        <v>0</v>
      </c>
    </row>
    <row r="23" spans="2:7" x14ac:dyDescent="0.25">
      <c r="B23" s="27" t="s">
        <v>26</v>
      </c>
      <c r="C23" s="28">
        <v>20</v>
      </c>
      <c r="D23" s="16">
        <f t="shared" si="0"/>
        <v>40</v>
      </c>
      <c r="E23" s="29" t="s">
        <v>10</v>
      </c>
      <c r="F23" s="68"/>
      <c r="G23" s="18">
        <f t="shared" si="1"/>
        <v>0</v>
      </c>
    </row>
    <row r="24" spans="2:7" x14ac:dyDescent="0.25">
      <c r="B24" s="27" t="s">
        <v>27</v>
      </c>
      <c r="C24" s="28">
        <v>20</v>
      </c>
      <c r="D24" s="16">
        <f t="shared" si="0"/>
        <v>40</v>
      </c>
      <c r="E24" s="29" t="s">
        <v>10</v>
      </c>
      <c r="F24" s="68"/>
      <c r="G24" s="18">
        <f t="shared" si="1"/>
        <v>0</v>
      </c>
    </row>
    <row r="25" spans="2:7" x14ac:dyDescent="0.25">
      <c r="B25" s="27" t="s">
        <v>28</v>
      </c>
      <c r="C25" s="28">
        <v>20</v>
      </c>
      <c r="D25" s="16">
        <f t="shared" si="0"/>
        <v>40</v>
      </c>
      <c r="E25" s="29" t="s">
        <v>10</v>
      </c>
      <c r="F25" s="68"/>
      <c r="G25" s="18">
        <f t="shared" si="1"/>
        <v>0</v>
      </c>
    </row>
    <row r="26" spans="2:7" ht="15" customHeight="1" x14ac:dyDescent="0.25">
      <c r="B26" s="27" t="s">
        <v>29</v>
      </c>
      <c r="C26" s="28">
        <v>800</v>
      </c>
      <c r="D26" s="16">
        <f t="shared" si="0"/>
        <v>1600</v>
      </c>
      <c r="E26" s="29" t="s">
        <v>7</v>
      </c>
      <c r="F26" s="68"/>
      <c r="G26" s="18">
        <f t="shared" si="1"/>
        <v>0</v>
      </c>
    </row>
    <row r="27" spans="2:7" ht="15" customHeight="1" x14ac:dyDescent="0.25">
      <c r="B27" s="27" t="s">
        <v>30</v>
      </c>
      <c r="C27" s="28">
        <v>600</v>
      </c>
      <c r="D27" s="16">
        <f t="shared" si="0"/>
        <v>1200</v>
      </c>
      <c r="E27" s="29" t="s">
        <v>7</v>
      </c>
      <c r="F27" s="68"/>
      <c r="G27" s="18">
        <f t="shared" si="1"/>
        <v>0</v>
      </c>
    </row>
    <row r="28" spans="2:7" ht="15" customHeight="1" x14ac:dyDescent="0.25">
      <c r="B28" s="27" t="s">
        <v>31</v>
      </c>
      <c r="C28" s="28">
        <v>200</v>
      </c>
      <c r="D28" s="16">
        <f t="shared" si="0"/>
        <v>400</v>
      </c>
      <c r="E28" s="29" t="s">
        <v>7</v>
      </c>
      <c r="F28" s="68"/>
      <c r="G28" s="18">
        <f t="shared" si="1"/>
        <v>0</v>
      </c>
    </row>
    <row r="29" spans="2:7" x14ac:dyDescent="0.25">
      <c r="B29" s="27" t="s">
        <v>32</v>
      </c>
      <c r="C29" s="28">
        <v>200</v>
      </c>
      <c r="D29" s="16">
        <f t="shared" si="0"/>
        <v>400</v>
      </c>
      <c r="E29" s="29" t="s">
        <v>7</v>
      </c>
      <c r="F29" s="68"/>
      <c r="G29" s="18">
        <f t="shared" si="1"/>
        <v>0</v>
      </c>
    </row>
    <row r="30" spans="2:7" x14ac:dyDescent="0.25">
      <c r="B30" s="27" t="s">
        <v>33</v>
      </c>
      <c r="C30" s="28">
        <v>40</v>
      </c>
      <c r="D30" s="16">
        <f t="shared" si="0"/>
        <v>80</v>
      </c>
      <c r="E30" s="29" t="s">
        <v>10</v>
      </c>
      <c r="F30" s="68"/>
      <c r="G30" s="18">
        <f t="shared" si="1"/>
        <v>0</v>
      </c>
    </row>
    <row r="31" spans="2:7" x14ac:dyDescent="0.25">
      <c r="B31" s="27" t="s">
        <v>34</v>
      </c>
      <c r="C31" s="28">
        <v>100</v>
      </c>
      <c r="D31" s="16">
        <f t="shared" si="0"/>
        <v>200</v>
      </c>
      <c r="E31" s="29" t="s">
        <v>10</v>
      </c>
      <c r="F31" s="68"/>
      <c r="G31" s="18">
        <f t="shared" si="1"/>
        <v>0</v>
      </c>
    </row>
    <row r="32" spans="2:7" x14ac:dyDescent="0.25">
      <c r="B32" s="27" t="s">
        <v>35</v>
      </c>
      <c r="C32" s="28">
        <v>16</v>
      </c>
      <c r="D32" s="16">
        <f>C32*2</f>
        <v>32</v>
      </c>
      <c r="E32" s="29" t="s">
        <v>10</v>
      </c>
      <c r="F32" s="69"/>
      <c r="G32" s="18">
        <f t="shared" si="1"/>
        <v>0</v>
      </c>
    </row>
    <row r="33" spans="1:101" x14ac:dyDescent="0.25">
      <c r="B33" s="30" t="s">
        <v>36</v>
      </c>
      <c r="C33" s="28">
        <v>16</v>
      </c>
      <c r="D33" s="16">
        <f t="shared" si="0"/>
        <v>32</v>
      </c>
      <c r="E33" s="29" t="s">
        <v>10</v>
      </c>
      <c r="F33" s="70"/>
      <c r="G33" s="18">
        <f t="shared" si="1"/>
        <v>0</v>
      </c>
    </row>
    <row r="34" spans="1:101" x14ac:dyDescent="0.25">
      <c r="B34" s="30" t="s">
        <v>37</v>
      </c>
      <c r="C34" s="28">
        <v>32</v>
      </c>
      <c r="D34" s="16">
        <f t="shared" si="0"/>
        <v>64</v>
      </c>
      <c r="E34" s="29" t="s">
        <v>10</v>
      </c>
      <c r="F34" s="70"/>
      <c r="G34" s="18">
        <f t="shared" si="1"/>
        <v>0</v>
      </c>
    </row>
    <row r="35" spans="1:101" x14ac:dyDescent="0.25">
      <c r="B35" s="30" t="s">
        <v>38</v>
      </c>
      <c r="C35" s="28">
        <v>768</v>
      </c>
      <c r="D35" s="16">
        <f t="shared" si="0"/>
        <v>1536</v>
      </c>
      <c r="E35" s="29" t="s">
        <v>10</v>
      </c>
      <c r="F35" s="70"/>
      <c r="G35" s="18">
        <f t="shared" si="1"/>
        <v>0</v>
      </c>
    </row>
    <row r="36" spans="1:101" x14ac:dyDescent="0.25">
      <c r="B36" s="30" t="s">
        <v>39</v>
      </c>
      <c r="C36" s="28">
        <v>384</v>
      </c>
      <c r="D36" s="16">
        <f t="shared" si="0"/>
        <v>768</v>
      </c>
      <c r="E36" s="29" t="s">
        <v>10</v>
      </c>
      <c r="F36" s="70"/>
      <c r="G36" s="18">
        <f t="shared" si="1"/>
        <v>0</v>
      </c>
    </row>
    <row r="37" spans="1:101" x14ac:dyDescent="0.25">
      <c r="B37" s="30" t="s">
        <v>40</v>
      </c>
      <c r="C37" s="28">
        <v>1840</v>
      </c>
      <c r="D37" s="16">
        <f t="shared" si="0"/>
        <v>3680</v>
      </c>
      <c r="E37" s="29" t="s">
        <v>7</v>
      </c>
      <c r="F37" s="70"/>
      <c r="G37" s="18">
        <f t="shared" si="1"/>
        <v>0</v>
      </c>
    </row>
    <row r="38" spans="1:101" ht="26.25" x14ac:dyDescent="0.25">
      <c r="B38" s="30" t="s">
        <v>41</v>
      </c>
      <c r="C38" s="28">
        <v>640</v>
      </c>
      <c r="D38" s="16">
        <f t="shared" si="0"/>
        <v>1280</v>
      </c>
      <c r="E38" s="29" t="s">
        <v>7</v>
      </c>
      <c r="F38" s="70"/>
      <c r="G38" s="18">
        <f t="shared" si="1"/>
        <v>0</v>
      </c>
    </row>
    <row r="39" spans="1:101" ht="26.25" x14ac:dyDescent="0.25">
      <c r="B39" s="30" t="s">
        <v>42</v>
      </c>
      <c r="C39" s="28">
        <v>640</v>
      </c>
      <c r="D39" s="16">
        <f t="shared" si="0"/>
        <v>1280</v>
      </c>
      <c r="E39" s="29" t="s">
        <v>7</v>
      </c>
      <c r="F39" s="70"/>
      <c r="G39" s="18">
        <f t="shared" si="1"/>
        <v>0</v>
      </c>
    </row>
    <row r="40" spans="1:101" x14ac:dyDescent="0.25">
      <c r="B40" s="30" t="s">
        <v>43</v>
      </c>
      <c r="C40" s="28">
        <v>1800</v>
      </c>
      <c r="D40" s="16">
        <f t="shared" si="0"/>
        <v>3600</v>
      </c>
      <c r="E40" s="29" t="s">
        <v>7</v>
      </c>
      <c r="F40" s="70"/>
      <c r="G40" s="18">
        <f t="shared" si="1"/>
        <v>0</v>
      </c>
    </row>
    <row r="41" spans="1:101" x14ac:dyDescent="0.25">
      <c r="B41" s="30" t="s">
        <v>44</v>
      </c>
      <c r="C41" s="28">
        <v>600</v>
      </c>
      <c r="D41" s="16">
        <f t="shared" si="0"/>
        <v>1200</v>
      </c>
      <c r="E41" s="29" t="s">
        <v>7</v>
      </c>
      <c r="F41" s="70"/>
      <c r="G41" s="18">
        <f t="shared" si="1"/>
        <v>0</v>
      </c>
    </row>
    <row r="42" spans="1:101" x14ac:dyDescent="0.25">
      <c r="B42" s="30" t="s">
        <v>45</v>
      </c>
      <c r="C42" s="28">
        <v>1800</v>
      </c>
      <c r="D42" s="16">
        <f t="shared" si="0"/>
        <v>3600</v>
      </c>
      <c r="E42" s="29" t="s">
        <v>7</v>
      </c>
      <c r="F42" s="70"/>
      <c r="G42" s="18">
        <f t="shared" si="1"/>
        <v>0</v>
      </c>
    </row>
    <row r="43" spans="1:101" x14ac:dyDescent="0.25">
      <c r="B43" s="30" t="s">
        <v>46</v>
      </c>
      <c r="C43" s="28">
        <v>600</v>
      </c>
      <c r="D43" s="16">
        <f t="shared" si="0"/>
        <v>1200</v>
      </c>
      <c r="E43" s="29" t="s">
        <v>7</v>
      </c>
      <c r="F43" s="70"/>
      <c r="G43" s="18">
        <f t="shared" si="1"/>
        <v>0</v>
      </c>
    </row>
    <row r="44" spans="1:101" x14ac:dyDescent="0.25">
      <c r="B44" s="30" t="s">
        <v>47</v>
      </c>
      <c r="C44" s="28">
        <v>768</v>
      </c>
      <c r="D44" s="16">
        <f t="shared" si="0"/>
        <v>1536</v>
      </c>
      <c r="E44" s="29" t="s">
        <v>10</v>
      </c>
      <c r="F44" s="70"/>
      <c r="G44" s="18">
        <f t="shared" si="1"/>
        <v>0</v>
      </c>
    </row>
    <row r="45" spans="1:101" ht="174.75" customHeight="1" x14ac:dyDescent="0.25">
      <c r="A45" s="104" t="s">
        <v>147</v>
      </c>
      <c r="B45" s="101" t="s">
        <v>142</v>
      </c>
      <c r="C45" s="19">
        <v>100</v>
      </c>
      <c r="D45" s="16">
        <v>36</v>
      </c>
      <c r="E45" s="67" t="s">
        <v>10</v>
      </c>
      <c r="F45" s="71"/>
      <c r="G45" s="18">
        <f t="shared" ref="G45:G46" si="2">D45*F45</f>
        <v>0</v>
      </c>
    </row>
    <row r="46" spans="1:101" ht="164.25" customHeight="1" x14ac:dyDescent="0.25">
      <c r="A46" s="104" t="s">
        <v>146</v>
      </c>
      <c r="B46" s="101" t="s">
        <v>141</v>
      </c>
      <c r="C46" s="19">
        <v>100</v>
      </c>
      <c r="D46" s="16">
        <v>36</v>
      </c>
      <c r="E46" s="67" t="s">
        <v>10</v>
      </c>
      <c r="F46" s="71"/>
      <c r="G46" s="18">
        <f t="shared" si="2"/>
        <v>0</v>
      </c>
    </row>
    <row r="47" spans="1:101" s="4" customFormat="1" ht="147.75" customHeight="1" x14ac:dyDescent="0.25">
      <c r="A47" s="104" t="s">
        <v>146</v>
      </c>
      <c r="B47" s="101" t="s">
        <v>140</v>
      </c>
      <c r="C47" s="19">
        <v>100</v>
      </c>
      <c r="D47" s="16">
        <v>38</v>
      </c>
      <c r="E47" s="67" t="s">
        <v>10</v>
      </c>
      <c r="F47" s="71"/>
      <c r="G47" s="18">
        <f t="shared" si="1"/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s="4" customFormat="1" ht="152.25" customHeight="1" x14ac:dyDescent="0.25">
      <c r="A48" s="103"/>
      <c r="B48" s="101" t="s">
        <v>139</v>
      </c>
      <c r="C48" s="98"/>
      <c r="D48" s="16">
        <v>36</v>
      </c>
      <c r="E48" s="67" t="s">
        <v>10</v>
      </c>
      <c r="F48" s="97"/>
      <c r="G48" s="18">
        <f t="shared" si="1"/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s="4" customFormat="1" ht="156" customHeight="1" x14ac:dyDescent="0.25">
      <c r="A49" s="103"/>
      <c r="B49" s="101" t="s">
        <v>138</v>
      </c>
      <c r="C49" s="98"/>
      <c r="D49" s="16">
        <v>36</v>
      </c>
      <c r="E49" s="67" t="s">
        <v>10</v>
      </c>
      <c r="F49" s="97"/>
      <c r="G49" s="18">
        <f t="shared" si="1"/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s="4" customFormat="1" ht="164.25" customHeight="1" x14ac:dyDescent="0.25">
      <c r="A50" s="104" t="s">
        <v>146</v>
      </c>
      <c r="B50" s="101" t="s">
        <v>137</v>
      </c>
      <c r="C50" s="19"/>
      <c r="D50" s="16">
        <v>38</v>
      </c>
      <c r="E50" s="67" t="s">
        <v>10</v>
      </c>
      <c r="F50" s="71"/>
      <c r="G50" s="18">
        <f t="shared" si="1"/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s="4" customFormat="1" ht="102.75" x14ac:dyDescent="0.25">
      <c r="A51" s="104" t="s">
        <v>146</v>
      </c>
      <c r="B51" s="102" t="s">
        <v>144</v>
      </c>
      <c r="C51" s="19"/>
      <c r="D51" s="16">
        <v>220</v>
      </c>
      <c r="E51" s="67" t="s">
        <v>10</v>
      </c>
      <c r="F51" s="71"/>
      <c r="G51" s="18">
        <f t="shared" si="1"/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25">
      <c r="B52" s="31" t="s">
        <v>48</v>
      </c>
      <c r="C52" s="32">
        <v>4</v>
      </c>
      <c r="D52" s="16">
        <f>C52*2</f>
        <v>8</v>
      </c>
      <c r="E52" s="33" t="s">
        <v>10</v>
      </c>
      <c r="F52" s="70"/>
      <c r="G52" s="18">
        <f t="shared" si="1"/>
        <v>0</v>
      </c>
    </row>
    <row r="53" spans="1:101" x14ac:dyDescent="0.25">
      <c r="B53" s="34" t="s">
        <v>49</v>
      </c>
      <c r="C53" s="32">
        <v>10</v>
      </c>
      <c r="D53" s="16">
        <f t="shared" si="0"/>
        <v>20</v>
      </c>
      <c r="E53" s="33" t="s">
        <v>10</v>
      </c>
      <c r="F53" s="70"/>
      <c r="G53" s="18">
        <f t="shared" si="1"/>
        <v>0</v>
      </c>
    </row>
    <row r="54" spans="1:101" x14ac:dyDescent="0.25">
      <c r="B54" s="34" t="s">
        <v>50</v>
      </c>
      <c r="C54" s="32">
        <v>10</v>
      </c>
      <c r="D54" s="16">
        <f t="shared" si="0"/>
        <v>20</v>
      </c>
      <c r="E54" s="33" t="s">
        <v>10</v>
      </c>
      <c r="F54" s="70"/>
      <c r="G54" s="18">
        <f t="shared" si="1"/>
        <v>0</v>
      </c>
    </row>
    <row r="55" spans="1:101" x14ac:dyDescent="0.25">
      <c r="B55" s="35" t="s">
        <v>51</v>
      </c>
      <c r="C55" s="32">
        <v>4</v>
      </c>
      <c r="D55" s="16">
        <f t="shared" si="0"/>
        <v>8</v>
      </c>
      <c r="E55" s="33" t="s">
        <v>10</v>
      </c>
      <c r="F55" s="70"/>
      <c r="G55" s="18">
        <f t="shared" si="1"/>
        <v>0</v>
      </c>
    </row>
    <row r="56" spans="1:101" x14ac:dyDescent="0.25">
      <c r="B56" s="35" t="s">
        <v>143</v>
      </c>
      <c r="C56" s="32">
        <v>4</v>
      </c>
      <c r="D56" s="16">
        <f t="shared" si="0"/>
        <v>8</v>
      </c>
      <c r="E56" s="33" t="s">
        <v>10</v>
      </c>
      <c r="F56" s="70"/>
      <c r="G56" s="18">
        <f t="shared" si="1"/>
        <v>0</v>
      </c>
    </row>
    <row r="57" spans="1:101" x14ac:dyDescent="0.25">
      <c r="B57" s="36" t="s">
        <v>52</v>
      </c>
      <c r="C57" s="32">
        <v>100</v>
      </c>
      <c r="D57" s="16">
        <f t="shared" si="0"/>
        <v>200</v>
      </c>
      <c r="E57" s="33" t="s">
        <v>10</v>
      </c>
      <c r="F57" s="72"/>
      <c r="G57" s="18">
        <f t="shared" si="1"/>
        <v>0</v>
      </c>
    </row>
    <row r="58" spans="1:101" x14ac:dyDescent="0.25">
      <c r="B58" s="37" t="s">
        <v>53</v>
      </c>
      <c r="C58" s="32">
        <v>100</v>
      </c>
      <c r="D58" s="16">
        <f t="shared" si="0"/>
        <v>200</v>
      </c>
      <c r="E58" s="33" t="s">
        <v>10</v>
      </c>
      <c r="F58" s="72"/>
      <c r="G58" s="18">
        <f t="shared" si="1"/>
        <v>0</v>
      </c>
    </row>
    <row r="59" spans="1:101" x14ac:dyDescent="0.25">
      <c r="B59" s="38" t="s">
        <v>54</v>
      </c>
      <c r="C59" s="32">
        <v>100</v>
      </c>
      <c r="D59" s="16">
        <f t="shared" si="0"/>
        <v>200</v>
      </c>
      <c r="E59" s="33" t="s">
        <v>10</v>
      </c>
      <c r="F59" s="72"/>
      <c r="G59" s="18">
        <f t="shared" si="1"/>
        <v>0</v>
      </c>
    </row>
    <row r="60" spans="1:101" x14ac:dyDescent="0.25">
      <c r="B60" s="39" t="s">
        <v>55</v>
      </c>
      <c r="C60" s="32">
        <v>100</v>
      </c>
      <c r="D60" s="16">
        <f t="shared" si="0"/>
        <v>200</v>
      </c>
      <c r="E60" s="33" t="s">
        <v>10</v>
      </c>
      <c r="F60" s="72"/>
      <c r="G60" s="18">
        <f t="shared" si="1"/>
        <v>0</v>
      </c>
    </row>
    <row r="61" spans="1:101" x14ac:dyDescent="0.25">
      <c r="B61" s="40" t="s">
        <v>56</v>
      </c>
      <c r="C61" s="32">
        <v>50</v>
      </c>
      <c r="D61" s="16">
        <f t="shared" si="0"/>
        <v>100</v>
      </c>
      <c r="E61" s="33" t="s">
        <v>10</v>
      </c>
      <c r="F61" s="72"/>
      <c r="G61" s="18">
        <f t="shared" si="1"/>
        <v>0</v>
      </c>
    </row>
    <row r="62" spans="1:101" x14ac:dyDescent="0.25">
      <c r="B62" s="40" t="s">
        <v>57</v>
      </c>
      <c r="C62" s="32">
        <v>100</v>
      </c>
      <c r="D62" s="16">
        <f t="shared" si="0"/>
        <v>200</v>
      </c>
      <c r="E62" s="33" t="s">
        <v>10</v>
      </c>
      <c r="F62" s="72"/>
      <c r="G62" s="18">
        <f t="shared" si="1"/>
        <v>0</v>
      </c>
    </row>
    <row r="63" spans="1:101" x14ac:dyDescent="0.25">
      <c r="B63" s="40" t="s">
        <v>58</v>
      </c>
      <c r="C63" s="32">
        <v>400</v>
      </c>
      <c r="D63" s="16">
        <f>C63*2</f>
        <v>800</v>
      </c>
      <c r="E63" s="33" t="s">
        <v>10</v>
      </c>
      <c r="F63" s="72"/>
      <c r="G63" s="18">
        <f t="shared" si="1"/>
        <v>0</v>
      </c>
    </row>
    <row r="64" spans="1:101" x14ac:dyDescent="0.25">
      <c r="B64" s="40" t="s">
        <v>59</v>
      </c>
      <c r="C64" s="32">
        <v>400</v>
      </c>
      <c r="D64" s="16">
        <f t="shared" si="0"/>
        <v>800</v>
      </c>
      <c r="E64" s="33" t="s">
        <v>10</v>
      </c>
      <c r="F64" s="72"/>
      <c r="G64" s="18">
        <f t="shared" si="1"/>
        <v>0</v>
      </c>
    </row>
    <row r="65" spans="2:7" x14ac:dyDescent="0.25">
      <c r="B65" s="40" t="s">
        <v>60</v>
      </c>
      <c r="C65" s="32">
        <v>100</v>
      </c>
      <c r="D65" s="16">
        <f t="shared" si="0"/>
        <v>200</v>
      </c>
      <c r="E65" s="33" t="s">
        <v>10</v>
      </c>
      <c r="F65" s="72"/>
      <c r="G65" s="18">
        <f t="shared" si="1"/>
        <v>0</v>
      </c>
    </row>
    <row r="66" spans="2:7" x14ac:dyDescent="0.25">
      <c r="B66" s="40" t="s">
        <v>61</v>
      </c>
      <c r="C66" s="32">
        <v>50</v>
      </c>
      <c r="D66" s="16">
        <f t="shared" si="0"/>
        <v>100</v>
      </c>
      <c r="E66" s="33" t="s">
        <v>10</v>
      </c>
      <c r="F66" s="72"/>
      <c r="G66" s="18">
        <f t="shared" si="1"/>
        <v>0</v>
      </c>
    </row>
    <row r="67" spans="2:7" x14ac:dyDescent="0.25">
      <c r="B67" s="40" t="s">
        <v>62</v>
      </c>
      <c r="C67" s="32">
        <v>50</v>
      </c>
      <c r="D67" s="16">
        <f t="shared" si="0"/>
        <v>100</v>
      </c>
      <c r="E67" s="33" t="s">
        <v>10</v>
      </c>
      <c r="F67" s="72"/>
      <c r="G67" s="18">
        <f t="shared" si="1"/>
        <v>0</v>
      </c>
    </row>
    <row r="68" spans="2:7" x14ac:dyDescent="0.25">
      <c r="B68" s="41" t="s">
        <v>63</v>
      </c>
      <c r="C68" s="32">
        <v>50</v>
      </c>
      <c r="D68" s="16">
        <f t="shared" si="0"/>
        <v>100</v>
      </c>
      <c r="E68" s="33" t="s">
        <v>10</v>
      </c>
      <c r="F68" s="72"/>
      <c r="G68" s="18">
        <f t="shared" si="1"/>
        <v>0</v>
      </c>
    </row>
    <row r="69" spans="2:7" x14ac:dyDescent="0.25">
      <c r="B69" s="41" t="s">
        <v>64</v>
      </c>
      <c r="C69" s="32">
        <v>50</v>
      </c>
      <c r="D69" s="16">
        <f t="shared" si="0"/>
        <v>100</v>
      </c>
      <c r="E69" s="33" t="s">
        <v>10</v>
      </c>
      <c r="F69" s="72"/>
      <c r="G69" s="18">
        <f t="shared" si="1"/>
        <v>0</v>
      </c>
    </row>
    <row r="70" spans="2:7" x14ac:dyDescent="0.25">
      <c r="B70" s="41" t="s">
        <v>65</v>
      </c>
      <c r="C70" s="32">
        <v>20</v>
      </c>
      <c r="D70" s="16">
        <f t="shared" si="0"/>
        <v>40</v>
      </c>
      <c r="E70" s="33" t="s">
        <v>10</v>
      </c>
      <c r="F70" s="72"/>
      <c r="G70" s="18">
        <f t="shared" si="1"/>
        <v>0</v>
      </c>
    </row>
    <row r="71" spans="2:7" x14ac:dyDescent="0.25">
      <c r="B71" s="41" t="s">
        <v>66</v>
      </c>
      <c r="C71" s="32">
        <v>20</v>
      </c>
      <c r="D71" s="16">
        <f t="shared" si="0"/>
        <v>40</v>
      </c>
      <c r="E71" s="33" t="s">
        <v>10</v>
      </c>
      <c r="F71" s="72"/>
      <c r="G71" s="18">
        <f t="shared" si="1"/>
        <v>0</v>
      </c>
    </row>
    <row r="72" spans="2:7" x14ac:dyDescent="0.25">
      <c r="B72" s="36" t="s">
        <v>67</v>
      </c>
      <c r="C72" s="32">
        <v>100</v>
      </c>
      <c r="D72" s="16">
        <f t="shared" si="0"/>
        <v>200</v>
      </c>
      <c r="E72" s="33" t="s">
        <v>10</v>
      </c>
      <c r="F72" s="72"/>
      <c r="G72" s="18">
        <f t="shared" si="1"/>
        <v>0</v>
      </c>
    </row>
    <row r="73" spans="2:7" x14ac:dyDescent="0.25">
      <c r="B73" s="37" t="s">
        <v>68</v>
      </c>
      <c r="C73" s="32">
        <v>100</v>
      </c>
      <c r="D73" s="16">
        <f t="shared" si="0"/>
        <v>200</v>
      </c>
      <c r="E73" s="33" t="s">
        <v>10</v>
      </c>
      <c r="F73" s="72"/>
      <c r="G73" s="18">
        <f t="shared" si="1"/>
        <v>0</v>
      </c>
    </row>
    <row r="74" spans="2:7" x14ac:dyDescent="0.25">
      <c r="B74" s="38" t="s">
        <v>69</v>
      </c>
      <c r="C74" s="32">
        <v>100</v>
      </c>
      <c r="D74" s="16">
        <f t="shared" si="0"/>
        <v>200</v>
      </c>
      <c r="E74" s="33" t="s">
        <v>10</v>
      </c>
      <c r="F74" s="72"/>
      <c r="G74" s="18">
        <f t="shared" si="1"/>
        <v>0</v>
      </c>
    </row>
    <row r="75" spans="2:7" x14ac:dyDescent="0.25">
      <c r="B75" s="39" t="s">
        <v>70</v>
      </c>
      <c r="C75" s="32">
        <v>100</v>
      </c>
      <c r="D75" s="16">
        <f t="shared" si="0"/>
        <v>200</v>
      </c>
      <c r="E75" s="33" t="s">
        <v>10</v>
      </c>
      <c r="F75" s="72"/>
      <c r="G75" s="18">
        <f t="shared" si="1"/>
        <v>0</v>
      </c>
    </row>
    <row r="76" spans="2:7" x14ac:dyDescent="0.25">
      <c r="B76" s="40" t="s">
        <v>71</v>
      </c>
      <c r="C76" s="32">
        <v>50</v>
      </c>
      <c r="D76" s="16">
        <f t="shared" si="0"/>
        <v>100</v>
      </c>
      <c r="E76" s="33" t="s">
        <v>10</v>
      </c>
      <c r="F76" s="72"/>
      <c r="G76" s="18">
        <f t="shared" si="1"/>
        <v>0</v>
      </c>
    </row>
    <row r="77" spans="2:7" x14ac:dyDescent="0.25">
      <c r="B77" s="40" t="s">
        <v>72</v>
      </c>
      <c r="C77" s="32">
        <v>100</v>
      </c>
      <c r="D77" s="16">
        <f t="shared" ref="D77:D78" si="3">C77*2</f>
        <v>200</v>
      </c>
      <c r="E77" s="33" t="s">
        <v>10</v>
      </c>
      <c r="F77" s="72"/>
      <c r="G77" s="18">
        <f t="shared" ref="G77:G112" si="4">D77*F77</f>
        <v>0</v>
      </c>
    </row>
    <row r="78" spans="2:7" x14ac:dyDescent="0.25">
      <c r="B78" s="40" t="s">
        <v>73</v>
      </c>
      <c r="C78" s="32">
        <v>400</v>
      </c>
      <c r="D78" s="16">
        <f t="shared" si="3"/>
        <v>800</v>
      </c>
      <c r="E78" s="33" t="s">
        <v>10</v>
      </c>
      <c r="F78" s="72"/>
      <c r="G78" s="18">
        <f t="shared" si="4"/>
        <v>0</v>
      </c>
    </row>
    <row r="79" spans="2:7" x14ac:dyDescent="0.25">
      <c r="B79" s="40" t="s">
        <v>74</v>
      </c>
      <c r="C79" s="32">
        <v>400</v>
      </c>
      <c r="D79" s="16">
        <f>C79*2</f>
        <v>800</v>
      </c>
      <c r="E79" s="33" t="s">
        <v>10</v>
      </c>
      <c r="F79" s="72"/>
      <c r="G79" s="18">
        <f t="shared" si="4"/>
        <v>0</v>
      </c>
    </row>
    <row r="80" spans="2:7" x14ac:dyDescent="0.25">
      <c r="B80" s="40" t="s">
        <v>75</v>
      </c>
      <c r="C80" s="32">
        <v>100</v>
      </c>
      <c r="D80" s="16">
        <f t="shared" ref="D80:D92" si="5">C80*2</f>
        <v>200</v>
      </c>
      <c r="E80" s="33" t="s">
        <v>10</v>
      </c>
      <c r="F80" s="72"/>
      <c r="G80" s="18">
        <f t="shared" si="4"/>
        <v>0</v>
      </c>
    </row>
    <row r="81" spans="2:7" x14ac:dyDescent="0.25">
      <c r="B81" s="40" t="s">
        <v>76</v>
      </c>
      <c r="C81" s="32">
        <v>50</v>
      </c>
      <c r="D81" s="16">
        <f t="shared" si="5"/>
        <v>100</v>
      </c>
      <c r="E81" s="33" t="s">
        <v>10</v>
      </c>
      <c r="F81" s="72"/>
      <c r="G81" s="18">
        <f t="shared" si="4"/>
        <v>0</v>
      </c>
    </row>
    <row r="82" spans="2:7" x14ac:dyDescent="0.25">
      <c r="B82" s="40" t="s">
        <v>77</v>
      </c>
      <c r="C82" s="32">
        <v>50</v>
      </c>
      <c r="D82" s="16">
        <f t="shared" si="5"/>
        <v>100</v>
      </c>
      <c r="E82" s="33" t="s">
        <v>10</v>
      </c>
      <c r="F82" s="72"/>
      <c r="G82" s="18">
        <f t="shared" si="4"/>
        <v>0</v>
      </c>
    </row>
    <row r="83" spans="2:7" x14ac:dyDescent="0.25">
      <c r="B83" s="41" t="s">
        <v>78</v>
      </c>
      <c r="C83" s="32">
        <v>50</v>
      </c>
      <c r="D83" s="16">
        <f t="shared" si="5"/>
        <v>100</v>
      </c>
      <c r="E83" s="33" t="s">
        <v>10</v>
      </c>
      <c r="F83" s="72"/>
      <c r="G83" s="18">
        <f t="shared" si="4"/>
        <v>0</v>
      </c>
    </row>
    <row r="84" spans="2:7" x14ac:dyDescent="0.25">
      <c r="B84" s="41" t="s">
        <v>79</v>
      </c>
      <c r="C84" s="32">
        <v>50</v>
      </c>
      <c r="D84" s="16">
        <f t="shared" si="5"/>
        <v>100</v>
      </c>
      <c r="E84" s="33" t="s">
        <v>10</v>
      </c>
      <c r="F84" s="72"/>
      <c r="G84" s="18">
        <f t="shared" si="4"/>
        <v>0</v>
      </c>
    </row>
    <row r="85" spans="2:7" x14ac:dyDescent="0.25">
      <c r="B85" s="41" t="s">
        <v>80</v>
      </c>
      <c r="C85" s="32">
        <v>20</v>
      </c>
      <c r="D85" s="16">
        <f t="shared" si="5"/>
        <v>40</v>
      </c>
      <c r="E85" s="33" t="s">
        <v>10</v>
      </c>
      <c r="F85" s="72"/>
      <c r="G85" s="18">
        <f t="shared" si="4"/>
        <v>0</v>
      </c>
    </row>
    <row r="86" spans="2:7" x14ac:dyDescent="0.25">
      <c r="B86" s="41" t="s">
        <v>81</v>
      </c>
      <c r="C86" s="32">
        <v>20</v>
      </c>
      <c r="D86" s="16">
        <f t="shared" si="5"/>
        <v>40</v>
      </c>
      <c r="E86" s="33" t="s">
        <v>10</v>
      </c>
      <c r="F86" s="72"/>
      <c r="G86" s="18">
        <f t="shared" si="4"/>
        <v>0</v>
      </c>
    </row>
    <row r="87" spans="2:7" x14ac:dyDescent="0.25">
      <c r="B87" s="36" t="s">
        <v>82</v>
      </c>
      <c r="C87" s="32">
        <v>100</v>
      </c>
      <c r="D87" s="16">
        <f t="shared" si="5"/>
        <v>200</v>
      </c>
      <c r="E87" s="33" t="s">
        <v>10</v>
      </c>
      <c r="F87" s="72"/>
      <c r="G87" s="18">
        <f t="shared" si="4"/>
        <v>0</v>
      </c>
    </row>
    <row r="88" spans="2:7" x14ac:dyDescent="0.25">
      <c r="B88" s="37" t="s">
        <v>83</v>
      </c>
      <c r="C88" s="32">
        <v>100</v>
      </c>
      <c r="D88" s="16">
        <f t="shared" si="5"/>
        <v>200</v>
      </c>
      <c r="E88" s="33" t="s">
        <v>10</v>
      </c>
      <c r="F88" s="72"/>
      <c r="G88" s="18">
        <f t="shared" si="4"/>
        <v>0</v>
      </c>
    </row>
    <row r="89" spans="2:7" x14ac:dyDescent="0.25">
      <c r="B89" s="38" t="s">
        <v>84</v>
      </c>
      <c r="C89" s="32">
        <v>100</v>
      </c>
      <c r="D89" s="16">
        <f t="shared" si="5"/>
        <v>200</v>
      </c>
      <c r="E89" s="33" t="s">
        <v>10</v>
      </c>
      <c r="F89" s="72"/>
      <c r="G89" s="18">
        <f t="shared" si="4"/>
        <v>0</v>
      </c>
    </row>
    <row r="90" spans="2:7" x14ac:dyDescent="0.25">
      <c r="B90" s="39" t="s">
        <v>85</v>
      </c>
      <c r="C90" s="32">
        <v>100</v>
      </c>
      <c r="D90" s="16">
        <f t="shared" si="5"/>
        <v>200</v>
      </c>
      <c r="E90" s="33" t="s">
        <v>10</v>
      </c>
      <c r="F90" s="72"/>
      <c r="G90" s="18">
        <f t="shared" si="4"/>
        <v>0</v>
      </c>
    </row>
    <row r="91" spans="2:7" x14ac:dyDescent="0.25">
      <c r="B91" s="40" t="s">
        <v>86</v>
      </c>
      <c r="C91" s="32">
        <v>50</v>
      </c>
      <c r="D91" s="16">
        <f t="shared" si="5"/>
        <v>100</v>
      </c>
      <c r="E91" s="33" t="s">
        <v>10</v>
      </c>
      <c r="F91" s="72"/>
      <c r="G91" s="18">
        <f t="shared" si="4"/>
        <v>0</v>
      </c>
    </row>
    <row r="92" spans="2:7" x14ac:dyDescent="0.25">
      <c r="B92" s="40" t="s">
        <v>87</v>
      </c>
      <c r="C92" s="32">
        <v>100</v>
      </c>
      <c r="D92" s="16">
        <f t="shared" si="5"/>
        <v>200</v>
      </c>
      <c r="E92" s="33" t="s">
        <v>10</v>
      </c>
      <c r="F92" s="72"/>
      <c r="G92" s="18">
        <f t="shared" si="4"/>
        <v>0</v>
      </c>
    </row>
    <row r="93" spans="2:7" x14ac:dyDescent="0.25">
      <c r="B93" s="40" t="s">
        <v>88</v>
      </c>
      <c r="C93" s="32">
        <v>400</v>
      </c>
      <c r="D93" s="16">
        <f>C93*2</f>
        <v>800</v>
      </c>
      <c r="E93" s="33" t="s">
        <v>10</v>
      </c>
      <c r="F93" s="72"/>
      <c r="G93" s="18">
        <f t="shared" si="4"/>
        <v>0</v>
      </c>
    </row>
    <row r="94" spans="2:7" x14ac:dyDescent="0.25">
      <c r="B94" s="40" t="s">
        <v>89</v>
      </c>
      <c r="C94" s="32">
        <v>400</v>
      </c>
      <c r="D94" s="16">
        <f t="shared" ref="D94:D109" si="6">C94*2</f>
        <v>800</v>
      </c>
      <c r="E94" s="33" t="s">
        <v>10</v>
      </c>
      <c r="F94" s="72"/>
      <c r="G94" s="18">
        <f t="shared" si="4"/>
        <v>0</v>
      </c>
    </row>
    <row r="95" spans="2:7" x14ac:dyDescent="0.25">
      <c r="B95" s="40" t="s">
        <v>90</v>
      </c>
      <c r="C95" s="32">
        <v>100</v>
      </c>
      <c r="D95" s="16">
        <f t="shared" si="6"/>
        <v>200</v>
      </c>
      <c r="E95" s="33" t="s">
        <v>10</v>
      </c>
      <c r="F95" s="72"/>
      <c r="G95" s="18">
        <f t="shared" si="4"/>
        <v>0</v>
      </c>
    </row>
    <row r="96" spans="2:7" x14ac:dyDescent="0.25">
      <c r="B96" s="40" t="s">
        <v>91</v>
      </c>
      <c r="C96" s="32">
        <v>50</v>
      </c>
      <c r="D96" s="16">
        <f t="shared" si="6"/>
        <v>100</v>
      </c>
      <c r="E96" s="33" t="s">
        <v>10</v>
      </c>
      <c r="F96" s="72"/>
      <c r="G96" s="18">
        <f t="shared" si="4"/>
        <v>0</v>
      </c>
    </row>
    <row r="97" spans="2:7" x14ac:dyDescent="0.25">
      <c r="B97" s="40" t="s">
        <v>92</v>
      </c>
      <c r="C97" s="32">
        <v>50</v>
      </c>
      <c r="D97" s="16">
        <f t="shared" si="6"/>
        <v>100</v>
      </c>
      <c r="E97" s="33" t="s">
        <v>10</v>
      </c>
      <c r="F97" s="72"/>
      <c r="G97" s="18">
        <f t="shared" si="4"/>
        <v>0</v>
      </c>
    </row>
    <row r="98" spans="2:7" x14ac:dyDescent="0.25">
      <c r="B98" s="41" t="s">
        <v>93</v>
      </c>
      <c r="C98" s="32">
        <v>50</v>
      </c>
      <c r="D98" s="16">
        <f t="shared" si="6"/>
        <v>100</v>
      </c>
      <c r="E98" s="33" t="s">
        <v>10</v>
      </c>
      <c r="F98" s="72"/>
      <c r="G98" s="18">
        <f t="shared" si="4"/>
        <v>0</v>
      </c>
    </row>
    <row r="99" spans="2:7" x14ac:dyDescent="0.25">
      <c r="B99" s="41" t="s">
        <v>94</v>
      </c>
      <c r="C99" s="32">
        <v>50</v>
      </c>
      <c r="D99" s="16">
        <f t="shared" si="6"/>
        <v>100</v>
      </c>
      <c r="E99" s="33" t="s">
        <v>10</v>
      </c>
      <c r="F99" s="72"/>
      <c r="G99" s="18">
        <f t="shared" si="4"/>
        <v>0</v>
      </c>
    </row>
    <row r="100" spans="2:7" x14ac:dyDescent="0.25">
      <c r="B100" s="41" t="s">
        <v>95</v>
      </c>
      <c r="C100" s="32">
        <v>20</v>
      </c>
      <c r="D100" s="16">
        <f t="shared" si="6"/>
        <v>40</v>
      </c>
      <c r="E100" s="33" t="s">
        <v>10</v>
      </c>
      <c r="F100" s="72"/>
      <c r="G100" s="18">
        <f t="shared" si="4"/>
        <v>0</v>
      </c>
    </row>
    <row r="101" spans="2:7" x14ac:dyDescent="0.25">
      <c r="B101" s="41" t="s">
        <v>96</v>
      </c>
      <c r="C101" s="32">
        <v>20</v>
      </c>
      <c r="D101" s="16">
        <f t="shared" si="6"/>
        <v>40</v>
      </c>
      <c r="E101" s="33" t="s">
        <v>10</v>
      </c>
      <c r="F101" s="72"/>
      <c r="G101" s="18">
        <f t="shared" si="4"/>
        <v>0</v>
      </c>
    </row>
    <row r="102" spans="2:7" x14ac:dyDescent="0.25">
      <c r="B102" s="37" t="s">
        <v>97</v>
      </c>
      <c r="C102" s="32">
        <v>20</v>
      </c>
      <c r="D102" s="16">
        <f t="shared" si="6"/>
        <v>40</v>
      </c>
      <c r="E102" s="33" t="s">
        <v>10</v>
      </c>
      <c r="F102" s="73"/>
      <c r="G102" s="18">
        <f t="shared" si="4"/>
        <v>0</v>
      </c>
    </row>
    <row r="103" spans="2:7" x14ac:dyDescent="0.25">
      <c r="B103" s="37" t="s">
        <v>98</v>
      </c>
      <c r="C103" s="32">
        <v>20</v>
      </c>
      <c r="D103" s="16">
        <f t="shared" si="6"/>
        <v>40</v>
      </c>
      <c r="E103" s="33" t="s">
        <v>10</v>
      </c>
      <c r="F103" s="73"/>
      <c r="G103" s="18">
        <f t="shared" si="4"/>
        <v>0</v>
      </c>
    </row>
    <row r="104" spans="2:7" x14ac:dyDescent="0.25">
      <c r="B104" s="37" t="s">
        <v>99</v>
      </c>
      <c r="C104" s="32">
        <v>20</v>
      </c>
      <c r="D104" s="16">
        <f t="shared" si="6"/>
        <v>40</v>
      </c>
      <c r="E104" s="33" t="s">
        <v>10</v>
      </c>
      <c r="F104" s="73"/>
      <c r="G104" s="18">
        <f t="shared" si="4"/>
        <v>0</v>
      </c>
    </row>
    <row r="105" spans="2:7" x14ac:dyDescent="0.25">
      <c r="B105" s="37" t="s">
        <v>100</v>
      </c>
      <c r="C105" s="32">
        <v>20</v>
      </c>
      <c r="D105" s="16">
        <f t="shared" si="6"/>
        <v>40</v>
      </c>
      <c r="E105" s="33" t="s">
        <v>10</v>
      </c>
      <c r="F105" s="73"/>
      <c r="G105" s="18">
        <f t="shared" si="4"/>
        <v>0</v>
      </c>
    </row>
    <row r="106" spans="2:7" x14ac:dyDescent="0.25">
      <c r="B106" s="37" t="s">
        <v>101</v>
      </c>
      <c r="C106" s="32">
        <v>20</v>
      </c>
      <c r="D106" s="16">
        <f t="shared" si="6"/>
        <v>40</v>
      </c>
      <c r="E106" s="33" t="s">
        <v>10</v>
      </c>
      <c r="F106" s="73"/>
      <c r="G106" s="18">
        <f t="shared" si="4"/>
        <v>0</v>
      </c>
    </row>
    <row r="107" spans="2:7" x14ac:dyDescent="0.25">
      <c r="B107" s="37" t="s">
        <v>102</v>
      </c>
      <c r="C107" s="32">
        <v>20</v>
      </c>
      <c r="D107" s="16">
        <f t="shared" si="6"/>
        <v>40</v>
      </c>
      <c r="E107" s="33" t="s">
        <v>10</v>
      </c>
      <c r="F107" s="73"/>
      <c r="G107" s="18">
        <f t="shared" si="4"/>
        <v>0</v>
      </c>
    </row>
    <row r="108" spans="2:7" x14ac:dyDescent="0.25">
      <c r="B108" s="37" t="s">
        <v>103</v>
      </c>
      <c r="C108" s="32">
        <v>100</v>
      </c>
      <c r="D108" s="16">
        <f t="shared" si="6"/>
        <v>200</v>
      </c>
      <c r="E108" s="33" t="s">
        <v>10</v>
      </c>
      <c r="F108" s="73"/>
      <c r="G108" s="18">
        <f t="shared" si="4"/>
        <v>0</v>
      </c>
    </row>
    <row r="109" spans="2:7" x14ac:dyDescent="0.25">
      <c r="B109" s="37" t="s">
        <v>104</v>
      </c>
      <c r="C109" s="32">
        <v>100</v>
      </c>
      <c r="D109" s="16">
        <f t="shared" si="6"/>
        <v>200</v>
      </c>
      <c r="E109" s="33" t="s">
        <v>10</v>
      </c>
      <c r="F109" s="73"/>
      <c r="G109" s="18">
        <f t="shared" si="4"/>
        <v>0</v>
      </c>
    </row>
    <row r="110" spans="2:7" x14ac:dyDescent="0.25">
      <c r="B110" s="37" t="s">
        <v>105</v>
      </c>
      <c r="C110" s="32">
        <v>100</v>
      </c>
      <c r="D110" s="16">
        <f>C110*2</f>
        <v>200</v>
      </c>
      <c r="E110" s="33" t="s">
        <v>10</v>
      </c>
      <c r="F110" s="73"/>
      <c r="G110" s="18">
        <f t="shared" si="4"/>
        <v>0</v>
      </c>
    </row>
    <row r="111" spans="2:7" x14ac:dyDescent="0.25">
      <c r="B111" s="37" t="s">
        <v>106</v>
      </c>
      <c r="C111" s="32">
        <v>100</v>
      </c>
      <c r="D111" s="16">
        <f t="shared" ref="D111:D113" si="7">C111*2</f>
        <v>200</v>
      </c>
      <c r="E111" s="33" t="s">
        <v>10</v>
      </c>
      <c r="F111" s="73"/>
      <c r="G111" s="18">
        <f t="shared" si="4"/>
        <v>0</v>
      </c>
    </row>
    <row r="112" spans="2:7" x14ac:dyDescent="0.25">
      <c r="B112" s="37" t="s">
        <v>107</v>
      </c>
      <c r="C112" s="32">
        <v>100</v>
      </c>
      <c r="D112" s="16">
        <f t="shared" si="7"/>
        <v>200</v>
      </c>
      <c r="E112" s="33" t="s">
        <v>10</v>
      </c>
      <c r="F112" s="73"/>
      <c r="G112" s="18">
        <f t="shared" si="4"/>
        <v>0</v>
      </c>
    </row>
    <row r="113" spans="2:8" ht="15.75" thickBot="1" x14ac:dyDescent="0.3">
      <c r="B113" s="37" t="s">
        <v>108</v>
      </c>
      <c r="C113" s="42">
        <v>100</v>
      </c>
      <c r="D113" s="16">
        <f t="shared" si="7"/>
        <v>200</v>
      </c>
      <c r="E113" s="33" t="s">
        <v>10</v>
      </c>
      <c r="F113" s="74"/>
      <c r="G113" s="18">
        <f t="shared" ref="G113:G116" si="8">D113*F113</f>
        <v>0</v>
      </c>
    </row>
    <row r="114" spans="2:8" ht="15.75" thickBot="1" x14ac:dyDescent="0.3">
      <c r="B114" s="37" t="s">
        <v>109</v>
      </c>
      <c r="C114" s="42"/>
      <c r="D114" s="16">
        <v>6000</v>
      </c>
      <c r="E114" s="99" t="s">
        <v>145</v>
      </c>
      <c r="F114" s="74"/>
      <c r="G114" s="18">
        <f t="shared" si="8"/>
        <v>0</v>
      </c>
    </row>
    <row r="115" spans="2:8" ht="15.75" thickBot="1" x14ac:dyDescent="0.3">
      <c r="B115" s="37" t="s">
        <v>110</v>
      </c>
      <c r="C115" s="42"/>
      <c r="D115" s="16">
        <v>20</v>
      </c>
      <c r="E115" s="33" t="s">
        <v>10</v>
      </c>
      <c r="F115" s="74"/>
      <c r="G115" s="18">
        <f t="shared" si="8"/>
        <v>0</v>
      </c>
    </row>
    <row r="116" spans="2:8" x14ac:dyDescent="0.25">
      <c r="B116" s="48" t="s">
        <v>111</v>
      </c>
      <c r="C116" s="42"/>
      <c r="D116" s="45">
        <v>40</v>
      </c>
      <c r="E116" s="46" t="s">
        <v>10</v>
      </c>
      <c r="F116" s="75"/>
      <c r="G116" s="47">
        <f t="shared" si="8"/>
        <v>0</v>
      </c>
    </row>
    <row r="117" spans="2:8" s="100" customFormat="1" ht="15.75" thickBot="1" x14ac:dyDescent="0.3">
      <c r="B117" s="105" t="s">
        <v>109</v>
      </c>
      <c r="C117" s="96"/>
      <c r="D117" s="106">
        <v>3000</v>
      </c>
      <c r="E117" s="107" t="s">
        <v>7</v>
      </c>
      <c r="F117" s="108"/>
      <c r="G117" s="109">
        <f>D117*F117</f>
        <v>0</v>
      </c>
    </row>
    <row r="118" spans="2:8" s="53" customFormat="1" ht="15.75" thickBot="1" x14ac:dyDescent="0.3">
      <c r="B118" s="55" t="s">
        <v>132</v>
      </c>
      <c r="C118" s="52"/>
      <c r="D118" s="57"/>
      <c r="E118" s="58"/>
      <c r="F118" s="59"/>
      <c r="G118" s="54">
        <f>SUM(G5:G116)</f>
        <v>0</v>
      </c>
      <c r="H118" s="61"/>
    </row>
    <row r="119" spans="2:8" x14ac:dyDescent="0.25">
      <c r="B119" s="56"/>
      <c r="C119" s="5"/>
      <c r="D119" s="5"/>
      <c r="E119" s="5"/>
      <c r="F119" s="6"/>
      <c r="G119" s="60"/>
    </row>
    <row r="120" spans="2:8" ht="15.75" thickBot="1" x14ac:dyDescent="0.3">
      <c r="B120" s="2" t="s">
        <v>112</v>
      </c>
      <c r="C120" s="5"/>
      <c r="D120" s="5"/>
      <c r="E120" s="5"/>
      <c r="F120" s="6"/>
      <c r="G120" s="6"/>
    </row>
    <row r="121" spans="2:8" ht="39" thickBot="1" x14ac:dyDescent="0.3">
      <c r="B121" s="20" t="s">
        <v>1</v>
      </c>
      <c r="C121" s="21" t="s">
        <v>135</v>
      </c>
      <c r="D121" s="21" t="s">
        <v>129</v>
      </c>
      <c r="E121" s="22" t="s">
        <v>3</v>
      </c>
      <c r="F121" s="12" t="s">
        <v>113</v>
      </c>
      <c r="G121" s="87" t="s">
        <v>114</v>
      </c>
    </row>
    <row r="122" spans="2:8" x14ac:dyDescent="0.25">
      <c r="B122" s="7" t="s">
        <v>115</v>
      </c>
      <c r="C122" s="23">
        <v>768</v>
      </c>
      <c r="D122" s="82">
        <f>C122*2</f>
        <v>1536</v>
      </c>
      <c r="E122" s="24" t="s">
        <v>10</v>
      </c>
      <c r="F122" s="83"/>
      <c r="G122" s="91">
        <f>D122*F122</f>
        <v>0</v>
      </c>
    </row>
    <row r="123" spans="2:8" x14ac:dyDescent="0.25">
      <c r="B123" s="25" t="s">
        <v>116</v>
      </c>
      <c r="C123" s="78">
        <v>1200</v>
      </c>
      <c r="D123" s="94">
        <f t="shared" ref="D123:D130" si="9">C123*2</f>
        <v>2400</v>
      </c>
      <c r="E123" s="80" t="s">
        <v>10</v>
      </c>
      <c r="F123" s="84"/>
      <c r="G123" s="88">
        <f t="shared" ref="G123:G130" si="10">D123*F123</f>
        <v>0</v>
      </c>
    </row>
    <row r="124" spans="2:8" x14ac:dyDescent="0.25">
      <c r="B124" s="30" t="s">
        <v>117</v>
      </c>
      <c r="C124" s="79">
        <v>600</v>
      </c>
      <c r="D124" s="94">
        <f t="shared" si="9"/>
        <v>1200</v>
      </c>
      <c r="E124" s="81" t="s">
        <v>118</v>
      </c>
      <c r="F124" s="85"/>
      <c r="G124" s="88">
        <f t="shared" si="10"/>
        <v>0</v>
      </c>
    </row>
    <row r="125" spans="2:8" x14ac:dyDescent="0.25">
      <c r="B125" s="30" t="s">
        <v>119</v>
      </c>
      <c r="C125" s="79">
        <v>200</v>
      </c>
      <c r="D125" s="94">
        <f t="shared" si="9"/>
        <v>400</v>
      </c>
      <c r="E125" s="81" t="s">
        <v>118</v>
      </c>
      <c r="F125" s="85"/>
      <c r="G125" s="88">
        <f t="shared" si="10"/>
        <v>0</v>
      </c>
    </row>
    <row r="126" spans="2:8" x14ac:dyDescent="0.25">
      <c r="B126" s="30" t="s">
        <v>120</v>
      </c>
      <c r="C126" s="79">
        <v>700</v>
      </c>
      <c r="D126" s="94">
        <f t="shared" si="9"/>
        <v>1400</v>
      </c>
      <c r="E126" s="81" t="s">
        <v>118</v>
      </c>
      <c r="F126" s="85"/>
      <c r="G126" s="90">
        <f t="shared" si="10"/>
        <v>0</v>
      </c>
    </row>
    <row r="127" spans="2:8" x14ac:dyDescent="0.25">
      <c r="B127" s="30" t="s">
        <v>121</v>
      </c>
      <c r="C127" s="79">
        <v>200</v>
      </c>
      <c r="D127" s="94">
        <f t="shared" si="9"/>
        <v>400</v>
      </c>
      <c r="E127" s="81" t="s">
        <v>10</v>
      </c>
      <c r="F127" s="85"/>
      <c r="G127" s="88">
        <f t="shared" si="10"/>
        <v>0</v>
      </c>
    </row>
    <row r="128" spans="2:8" x14ac:dyDescent="0.25">
      <c r="B128" s="112" t="s">
        <v>150</v>
      </c>
      <c r="C128" s="79">
        <v>8</v>
      </c>
      <c r="D128" s="113">
        <f t="shared" si="9"/>
        <v>16</v>
      </c>
      <c r="E128" s="114" t="s">
        <v>10</v>
      </c>
      <c r="F128" s="85"/>
      <c r="G128" s="115">
        <f t="shared" si="10"/>
        <v>0</v>
      </c>
    </row>
    <row r="129" spans="2:8" x14ac:dyDescent="0.25">
      <c r="B129" s="30" t="s">
        <v>122</v>
      </c>
      <c r="C129" s="79">
        <v>200</v>
      </c>
      <c r="D129" s="95">
        <f t="shared" si="9"/>
        <v>400</v>
      </c>
      <c r="E129" s="81" t="s">
        <v>123</v>
      </c>
      <c r="F129" s="85"/>
      <c r="G129" s="89">
        <f t="shared" si="10"/>
        <v>0</v>
      </c>
    </row>
    <row r="130" spans="2:8" ht="15.75" thickBot="1" x14ac:dyDescent="0.3">
      <c r="B130" s="44" t="s">
        <v>124</v>
      </c>
      <c r="C130" s="43">
        <v>200</v>
      </c>
      <c r="D130" s="43">
        <f t="shared" si="9"/>
        <v>400</v>
      </c>
      <c r="E130" s="93" t="s">
        <v>10</v>
      </c>
      <c r="F130" s="86"/>
      <c r="G130" s="90">
        <f t="shared" si="10"/>
        <v>0</v>
      </c>
    </row>
    <row r="131" spans="2:8" ht="15.75" thickBot="1" x14ac:dyDescent="0.3">
      <c r="B131" s="64" t="s">
        <v>133</v>
      </c>
      <c r="C131" s="62"/>
      <c r="D131" s="62"/>
      <c r="E131" s="63"/>
      <c r="F131" s="66"/>
      <c r="G131" s="92">
        <f>SUM(G122:G130)</f>
        <v>0</v>
      </c>
    </row>
    <row r="132" spans="2:8" ht="15.75" thickBot="1" x14ac:dyDescent="0.3">
      <c r="B132" s="6"/>
      <c r="C132" s="6"/>
      <c r="D132" s="65"/>
      <c r="E132" s="65"/>
      <c r="F132" s="6"/>
      <c r="G132" s="6"/>
    </row>
    <row r="133" spans="2:8" ht="15.75" thickBot="1" x14ac:dyDescent="0.3">
      <c r="B133" s="116" t="s">
        <v>125</v>
      </c>
      <c r="C133" s="117"/>
      <c r="D133" s="117"/>
      <c r="E133" s="117"/>
      <c r="F133" s="118"/>
      <c r="G133" s="76">
        <f>G131+G118</f>
        <v>0</v>
      </c>
      <c r="H133" s="51"/>
    </row>
    <row r="134" spans="2:8" x14ac:dyDescent="0.25">
      <c r="G134" s="50"/>
    </row>
    <row r="135" spans="2:8" x14ac:dyDescent="0.25">
      <c r="B135" s="77" t="s">
        <v>134</v>
      </c>
    </row>
    <row r="136" spans="2:8" x14ac:dyDescent="0.25">
      <c r="B136" s="110" t="s">
        <v>148</v>
      </c>
    </row>
    <row r="137" spans="2:8" x14ac:dyDescent="0.25">
      <c r="B137" s="111" t="s">
        <v>149</v>
      </c>
    </row>
  </sheetData>
  <sheetProtection algorithmName="SHA-512" hashValue="cL8z2nS150TBXQSz1OOSo7A8i87u3n3U72g9w+kp2BcUxQDVIVCDLfd5U1DPR0CRMci/ybTtENjROQ1nwQfYcg==" saltValue="OaCeQzjpQXUMeF1iOvamhA==" spinCount="100000" sheet="1" objects="1" scenarios="1"/>
  <protectedRanges>
    <protectedRange sqref="F5:F116 F122:F130" name="Oblast2"/>
    <protectedRange sqref="F5:F116 F122:F130" name="Oblast1"/>
  </protectedRanges>
  <mergeCells count="1">
    <mergeCell ref="B133:F133"/>
  </mergeCells>
  <pageMargins left="0.7" right="0.7" top="0.78740157499999996" bottom="0.78740157499999996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4" sqref="A4"/>
    </sheetView>
  </sheetViews>
  <sheetFormatPr defaultColWidth="8.85546875" defaultRowHeight="15" x14ac:dyDescent="0.25"/>
  <sheetData>
    <row r="1" spans="1:7" x14ac:dyDescent="0.25">
      <c r="A1" s="1" t="s">
        <v>126</v>
      </c>
    </row>
    <row r="2" spans="1:7" x14ac:dyDescent="0.25">
      <c r="A2" s="119"/>
      <c r="B2" s="119"/>
      <c r="C2" s="119"/>
      <c r="D2" s="119"/>
      <c r="E2" s="119"/>
      <c r="F2" s="119"/>
      <c r="G2" s="119"/>
    </row>
    <row r="3" spans="1:7" x14ac:dyDescent="0.25">
      <c r="A3" t="s">
        <v>136</v>
      </c>
    </row>
    <row r="4" spans="1:7" x14ac:dyDescent="0.25">
      <c r="A4" t="s">
        <v>127</v>
      </c>
    </row>
    <row r="5" spans="1:7" x14ac:dyDescent="0.25">
      <c r="A5" t="s">
        <v>128</v>
      </c>
    </row>
  </sheetData>
  <mergeCells count="1">
    <mergeCell ref="A2:G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291DDD0F5E194893777D33472F16EE" ma:contentTypeVersion="3" ma:contentTypeDescription="Vytvoří nový dokument" ma:contentTypeScope="" ma:versionID="00665b86d1f24c6147d03b7cfea87d69">
  <xsd:schema xmlns:xsd="http://www.w3.org/2001/XMLSchema" xmlns:xs="http://www.w3.org/2001/XMLSchema" xmlns:p="http://schemas.microsoft.com/office/2006/metadata/properties" xmlns:ns2="39eb0d99-bffc-4185-bd8c-717864402e78" targetNamespace="http://schemas.microsoft.com/office/2006/metadata/properties" ma:root="true" ma:fieldsID="0a938c322af614d70303c6a50e40f9b9" ns2:_="">
    <xsd:import namespace="39eb0d99-bffc-4185-bd8c-717864402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b0d99-bffc-4185-bd8c-717864402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00E413-B4D6-4B78-9E2D-ECFE4FE80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C3D0CE-DC32-45A3-8118-C60C59B3A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eb0d99-bffc-4185-bd8c-717864402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EE16CE-F6CE-40E9-B0D5-F3352C85760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9eb0d99-bffc-4185-bd8c-717864402e7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Výpis prvků</vt:lpstr>
      <vt:lpstr>Pokyny pro vyplnění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Veverka Miroslav</dc:creator>
  <cp:keywords/>
  <dc:description/>
  <cp:lastModifiedBy>Lámerová Barbora</cp:lastModifiedBy>
  <cp:revision/>
  <cp:lastPrinted>2025-08-22T06:12:31Z</cp:lastPrinted>
  <dcterms:created xsi:type="dcterms:W3CDTF">2019-11-04T08:38:20Z</dcterms:created>
  <dcterms:modified xsi:type="dcterms:W3CDTF">2025-08-22T06:13:21Z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0x01010028291DDD0F5E194893777D33472F16EE</vt:lpwstr>
  </property>
</Properties>
</file>