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VITAMINY\Vysvětlení dokumentace\"/>
    </mc:Choice>
  </mc:AlternateContent>
  <xr:revisionPtr revIDLastSave="0" documentId="13_ncr:1_{6B6239F4-A5B1-4499-ACB6-D1465471A4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26" i="1"/>
  <c r="N27" i="1" s="1"/>
  <c r="N24" i="1"/>
  <c r="K24" i="1"/>
  <c r="L24" i="1" s="1"/>
  <c r="N23" i="1"/>
  <c r="K23" i="1"/>
  <c r="L23" i="1" s="1"/>
  <c r="N17" i="1" l="1"/>
  <c r="K17" i="1"/>
  <c r="L17" i="1" s="1"/>
  <c r="N16" i="1"/>
  <c r="K16" i="1"/>
  <c r="L16" i="1" s="1"/>
  <c r="N15" i="1"/>
  <c r="K15" i="1"/>
  <c r="L15" i="1" s="1"/>
  <c r="N19" i="1"/>
  <c r="K14" i="1"/>
  <c r="L14" i="1" s="1"/>
  <c r="N20" i="1" l="1"/>
  <c r="N8" i="1"/>
  <c r="K8" i="1"/>
  <c r="L8" i="1" s="1"/>
  <c r="N7" i="1"/>
  <c r="N10" i="1" s="1"/>
  <c r="N11" i="1" s="1"/>
  <c r="K7" i="1"/>
  <c r="L7" i="1" s="1"/>
</calcChain>
</file>

<file path=xl/sharedStrings.xml><?xml version="1.0" encoding="utf-8"?>
<sst xmlns="http://schemas.openxmlformats.org/spreadsheetml/2006/main" count="68" uniqueCount="40">
  <si>
    <t xml:space="preserve">      Název VZ: Léčivé přípravky VITAMINY</t>
  </si>
  <si>
    <t>4 roky</t>
  </si>
  <si>
    <t>část1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</si>
  <si>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</si>
  <si>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</si>
  <si>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</si>
  <si>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</si>
  <si>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</si>
  <si>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</si>
  <si>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</si>
  <si>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</si>
  <si>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</si>
  <si>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</si>
  <si>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</si>
  <si>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</si>
  <si>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</si>
  <si>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A11DA01</t>
  </si>
  <si>
    <t>THIAMIN-HYDROCHLORID</t>
  </si>
  <si>
    <t>50MG TBL NOB 20</t>
  </si>
  <si>
    <t>50MG/ML INJ SOL 10X2ML</t>
  </si>
  <si>
    <t>Celková nabídková cena (Kč bez DPH)</t>
  </si>
  <si>
    <t>Celková nabídková cena (Kč s DPH)</t>
  </si>
  <si>
    <t>část 2</t>
  </si>
  <si>
    <t>A11DB</t>
  </si>
  <si>
    <t>BEMFOTIAMIN, TRITURACE KYANOKOBALAMINU S LAKTOSOU 0.5 %</t>
  </si>
  <si>
    <t>INJ 5X2ML</t>
  </si>
  <si>
    <t>POR TBL OBD 50</t>
  </si>
  <si>
    <t>POR CPS MOL 50</t>
  </si>
  <si>
    <t>40MG/90MG/0,25MG CPS MOL 100</t>
  </si>
  <si>
    <t>Celková nabídková cena  (Kč bez DPH)</t>
  </si>
  <si>
    <t>Celková nabídková cena  (Kč včetně DPH)</t>
  </si>
  <si>
    <t>část 3</t>
  </si>
  <si>
    <t>A11HA02</t>
  </si>
  <si>
    <t>PYRIDOXIN-HYDROCHLORID</t>
  </si>
  <si>
    <t>20MG TBL NOB 20</t>
  </si>
  <si>
    <t>50MG/ML INJ SOL 5X1ML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</si>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</sst>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E1"/>
        <bgColor rgb="FF000000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4" fontId="3" fillId="0" borderId="0" xfId="0" applyNumberFormat="1" applyFont="1"/>
    <xf numFmtId="0" fontId="7" fillId="6" borderId="20" xfId="0" applyFont="1" applyFill="1" applyBorder="1"/>
    <xf numFmtId="0" fontId="6" fillId="5" borderId="20" xfId="0" applyFont="1" applyFill="1" applyBorder="1" applyAlignment="1">
      <alignment vertical="top"/>
    </xf>
    <xf numFmtId="0" fontId="6" fillId="5" borderId="20" xfId="0" applyFont="1" applyFill="1" applyBorder="1" applyAlignment="1">
      <alignment vertical="top" wrapText="1"/>
    </xf>
    <xf numFmtId="0" fontId="7" fillId="6" borderId="14" xfId="0" applyFont="1" applyFill="1" applyBorder="1"/>
    <xf numFmtId="0" fontId="6" fillId="5" borderId="14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 wrapText="1"/>
    </xf>
    <xf numFmtId="0" fontId="7" fillId="6" borderId="22" xfId="0" applyFont="1" applyFill="1" applyBorder="1"/>
    <xf numFmtId="0" fontId="7" fillId="6" borderId="23" xfId="0" applyFont="1" applyFill="1" applyBorder="1"/>
    <xf numFmtId="0" fontId="6" fillId="5" borderId="24" xfId="0" applyFont="1" applyFill="1" applyBorder="1" applyAlignment="1">
      <alignment vertical="top"/>
    </xf>
    <xf numFmtId="0" fontId="6" fillId="5" borderId="25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1" fillId="0" borderId="0" xfId="0" applyFont="1"/>
    <xf numFmtId="4" fontId="3" fillId="0" borderId="0" xfId="0" applyNumberFormat="1" applyFont="1" applyAlignment="1">
      <alignment vertical="top"/>
    </xf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4" fontId="1" fillId="2" borderId="21" xfId="0" applyNumberFormat="1" applyFont="1" applyFill="1" applyBorder="1" applyAlignment="1">
      <alignment wrapText="1"/>
    </xf>
    <xf numFmtId="4" fontId="3" fillId="4" borderId="14" xfId="0" applyNumberFormat="1" applyFont="1" applyFill="1" applyBorder="1" applyAlignment="1">
      <alignment vertical="top"/>
    </xf>
    <xf numFmtId="4" fontId="1" fillId="4" borderId="14" xfId="0" applyNumberFormat="1" applyFont="1" applyFill="1" applyBorder="1"/>
    <xf numFmtId="4" fontId="1" fillId="2" borderId="15" xfId="0" applyNumberFormat="1" applyFont="1" applyFill="1" applyBorder="1" applyAlignment="1">
      <alignment wrapText="1"/>
    </xf>
    <xf numFmtId="0" fontId="2" fillId="0" borderId="8" xfId="0" applyFont="1" applyBorder="1"/>
    <xf numFmtId="4" fontId="2" fillId="0" borderId="8" xfId="0" applyNumberFormat="1" applyFont="1" applyBorder="1"/>
    <xf numFmtId="0" fontId="1" fillId="4" borderId="20" xfId="0" applyFont="1" applyFill="1" applyBorder="1"/>
    <xf numFmtId="0" fontId="3" fillId="4" borderId="20" xfId="0" applyFont="1" applyFill="1" applyBorder="1" applyAlignment="1">
      <alignment vertical="top"/>
    </xf>
    <xf numFmtId="4" fontId="3" fillId="4" borderId="20" xfId="0" applyNumberFormat="1" applyFont="1" applyFill="1" applyBorder="1" applyAlignment="1">
      <alignment vertical="top"/>
    </xf>
    <xf numFmtId="4" fontId="1" fillId="4" borderId="20" xfId="0" applyNumberFormat="1" applyFont="1" applyFill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3" fillId="7" borderId="30" xfId="0" applyNumberFormat="1" applyFont="1" applyFill="1" applyBorder="1"/>
    <xf numFmtId="0" fontId="3" fillId="2" borderId="20" xfId="0" applyFont="1" applyFill="1" applyBorder="1" applyAlignment="1">
      <alignment vertical="top"/>
    </xf>
    <xf numFmtId="4" fontId="3" fillId="7" borderId="4" xfId="0" applyNumberFormat="1" applyFont="1" applyFill="1" applyBorder="1"/>
    <xf numFmtId="0" fontId="3" fillId="2" borderId="25" xfId="0" applyFont="1" applyFill="1" applyBorder="1" applyAlignment="1">
      <alignment vertical="top" wrapText="1"/>
    </xf>
    <xf numFmtId="0" fontId="6" fillId="5" borderId="27" xfId="0" applyFont="1" applyFill="1" applyBorder="1" applyAlignment="1">
      <alignment vertical="top" wrapText="1"/>
    </xf>
    <xf numFmtId="0" fontId="6" fillId="5" borderId="18" xfId="0" applyFont="1" applyFill="1" applyBorder="1" applyAlignment="1">
      <alignment vertical="top" wrapText="1"/>
    </xf>
    <xf numFmtId="0" fontId="9" fillId="0" borderId="9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6" fillId="5" borderId="28" xfId="0" applyFont="1" applyFill="1" applyBorder="1" applyAlignment="1">
      <alignment horizontal="center" vertical="top"/>
    </xf>
    <xf numFmtId="0" fontId="6" fillId="5" borderId="29" xfId="0" applyFont="1" applyFill="1" applyBorder="1" applyAlignment="1">
      <alignment horizontal="center" vertical="top"/>
    </xf>
    <xf numFmtId="0" fontId="6" fillId="5" borderId="20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1" fillId="4" borderId="18" xfId="0" applyFont="1" applyFill="1" applyBorder="1"/>
    <xf numFmtId="0" fontId="3" fillId="4" borderId="18" xfId="0" applyFont="1" applyFill="1" applyBorder="1" applyAlignment="1">
      <alignment vertical="top"/>
    </xf>
    <xf numFmtId="4" fontId="3" fillId="4" borderId="18" xfId="0" applyNumberFormat="1" applyFont="1" applyFill="1" applyBorder="1" applyAlignment="1">
      <alignment vertical="top"/>
    </xf>
    <xf numFmtId="4" fontId="1" fillId="4" borderId="18" xfId="0" applyNumberFormat="1" applyFont="1" applyFill="1" applyBorder="1"/>
    <xf numFmtId="4" fontId="1" fillId="4" borderId="31" xfId="0" applyNumberFormat="1" applyFont="1" applyFill="1" applyBorder="1"/>
    <xf numFmtId="4" fontId="1" fillId="2" borderId="32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Border="1"/>
    <xf numFmtId="0" fontId="6" fillId="0" borderId="0" xfId="0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wrapText="1"/>
    </xf>
    <xf numFmtId="0" fontId="6" fillId="5" borderId="18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top"/>
    </xf>
  </cellXfs>
  <cellStyles count="3">
    <cellStyle name="Excel Built-in Normal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kl.cz/modules/medication/search.php?data%5Batc_group%5D=L03AX16&amp;data%5Bwith_adv%5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showGridLines="0" tabSelected="1" zoomScale="98" zoomScaleNormal="98" workbookViewId="0">
      <selection activeCell="F17" sqref="F1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8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</row>
    <row r="2" spans="1:15" customFormat="1" ht="15" x14ac:dyDescent="0.25">
      <c r="A2" s="63" t="s">
        <v>0</v>
      </c>
      <c r="B2" s="64"/>
      <c r="C2" s="64"/>
      <c r="D2" s="64"/>
      <c r="E2" s="64"/>
      <c r="F2" s="64"/>
      <c r="G2" s="64"/>
      <c r="H2" s="64"/>
      <c r="I2" s="64"/>
    </row>
    <row r="3" spans="1:15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5" x14ac:dyDescent="0.2">
      <c r="B4" s="65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5" ht="13.5" thickBot="1" x14ac:dyDescent="0.25">
      <c r="B5" s="54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</row>
    <row r="6" spans="1:15" ht="38.25" x14ac:dyDescent="0.2">
      <c r="A6" s="3"/>
      <c r="B6" s="27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28" t="s">
        <v>8</v>
      </c>
      <c r="H6" s="13" t="s">
        <v>9</v>
      </c>
      <c r="I6" s="13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4" t="s">
        <v>15</v>
      </c>
      <c r="O6" s="4"/>
    </row>
    <row r="7" spans="1:15" x14ac:dyDescent="0.2">
      <c r="A7" s="3"/>
      <c r="B7" s="70" t="s">
        <v>16</v>
      </c>
      <c r="C7" s="72" t="s">
        <v>17</v>
      </c>
      <c r="D7" s="25"/>
      <c r="E7" s="19"/>
      <c r="F7" s="19"/>
      <c r="G7" s="20" t="s">
        <v>18</v>
      </c>
      <c r="H7" s="43"/>
      <c r="I7" s="44"/>
      <c r="J7" s="45"/>
      <c r="K7" s="45">
        <f t="shared" ref="K7:K8" si="0">J7*0.12</f>
        <v>0</v>
      </c>
      <c r="L7" s="45">
        <f>J7+K7</f>
        <v>0</v>
      </c>
      <c r="M7" s="21">
        <v>5500</v>
      </c>
      <c r="N7" s="36">
        <f>M7*J7</f>
        <v>0</v>
      </c>
      <c r="O7" s="4"/>
    </row>
    <row r="8" spans="1:15" ht="13.5" thickBot="1" x14ac:dyDescent="0.25">
      <c r="B8" s="71"/>
      <c r="C8" s="73"/>
      <c r="D8" s="26"/>
      <c r="E8" s="22"/>
      <c r="F8" s="22"/>
      <c r="G8" s="23" t="s">
        <v>19</v>
      </c>
      <c r="H8" s="17"/>
      <c r="I8" s="37"/>
      <c r="J8" s="38"/>
      <c r="K8" s="38">
        <f t="shared" si="0"/>
        <v>0</v>
      </c>
      <c r="L8" s="38">
        <f t="shared" ref="L8" si="1">J8+K8</f>
        <v>0</v>
      </c>
      <c r="M8" s="24">
        <v>1400</v>
      </c>
      <c r="N8" s="39">
        <f>M8*J8</f>
        <v>0</v>
      </c>
      <c r="O8" s="4"/>
    </row>
    <row r="9" spans="1:15" x14ac:dyDescent="0.2">
      <c r="A9" s="3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18"/>
      <c r="O9" s="4"/>
    </row>
    <row r="10" spans="1:15" x14ac:dyDescent="0.2">
      <c r="A10" s="3"/>
      <c r="B10" s="68" t="s">
        <v>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50">
        <f>SUM(N7:N8)</f>
        <v>0</v>
      </c>
      <c r="O10" s="4"/>
    </row>
    <row r="11" spans="1:15" x14ac:dyDescent="0.2">
      <c r="A11" s="3"/>
      <c r="B11" s="68" t="s">
        <v>21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50">
        <f>N10+(N10*0.12)</f>
        <v>0</v>
      </c>
      <c r="O11" s="4"/>
    </row>
    <row r="12" spans="1:15" ht="13.5" thickBot="1" x14ac:dyDescent="0.25">
      <c r="A12" s="3"/>
      <c r="B12" s="29" t="s">
        <v>22</v>
      </c>
      <c r="C12" s="30"/>
      <c r="D12" s="32"/>
      <c r="E12" s="32"/>
      <c r="F12" s="32"/>
      <c r="G12" s="29"/>
      <c r="H12" s="29"/>
      <c r="I12" s="33"/>
      <c r="J12" s="34"/>
      <c r="K12" s="34"/>
      <c r="L12" s="34"/>
      <c r="M12" s="9"/>
      <c r="N12" s="35"/>
      <c r="O12" s="4"/>
    </row>
    <row r="13" spans="1:15" ht="38.25" x14ac:dyDescent="0.2">
      <c r="A13" s="3"/>
      <c r="B13" s="11" t="s">
        <v>3</v>
      </c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3" t="s">
        <v>9</v>
      </c>
      <c r="I13" s="13" t="s">
        <v>10</v>
      </c>
      <c r="J13" s="13" t="s">
        <v>11</v>
      </c>
      <c r="K13" s="13" t="s">
        <v>12</v>
      </c>
      <c r="L13" s="13" t="s">
        <v>13</v>
      </c>
      <c r="M13" s="13" t="s">
        <v>14</v>
      </c>
      <c r="N13" s="14" t="s">
        <v>15</v>
      </c>
      <c r="O13" s="4"/>
    </row>
    <row r="14" spans="1:15" ht="13.5" customHeight="1" x14ac:dyDescent="0.2">
      <c r="A14" s="3"/>
      <c r="B14" s="75" t="s">
        <v>23</v>
      </c>
      <c r="C14" s="78" t="s">
        <v>24</v>
      </c>
      <c r="D14" s="42"/>
      <c r="E14" s="42"/>
      <c r="F14" s="42"/>
      <c r="G14" s="49" t="s">
        <v>25</v>
      </c>
      <c r="H14" s="42"/>
      <c r="I14" s="45"/>
      <c r="J14" s="45"/>
      <c r="K14" s="45">
        <f>J14*0.12</f>
        <v>0</v>
      </c>
      <c r="L14" s="45">
        <f>J14+K14</f>
        <v>0</v>
      </c>
      <c r="M14" s="21">
        <v>1400</v>
      </c>
      <c r="N14" s="36">
        <f t="shared" ref="N14:N17" si="2">M14*J14</f>
        <v>0</v>
      </c>
      <c r="O14" s="4"/>
    </row>
    <row r="15" spans="1:15" x14ac:dyDescent="0.2">
      <c r="A15" s="3"/>
      <c r="B15" s="76"/>
      <c r="C15" s="79"/>
      <c r="D15" s="42"/>
      <c r="E15" s="42"/>
      <c r="F15" s="42"/>
      <c r="G15" s="49" t="s">
        <v>26</v>
      </c>
      <c r="H15" s="42"/>
      <c r="I15" s="45"/>
      <c r="J15" s="45"/>
      <c r="K15" s="45">
        <f t="shared" ref="K15:K17" si="3">J15*0.12</f>
        <v>0</v>
      </c>
      <c r="L15" s="45">
        <f t="shared" ref="L15:L17" si="4">J15+K15</f>
        <v>0</v>
      </c>
      <c r="M15" s="21">
        <v>1900</v>
      </c>
      <c r="N15" s="36">
        <f t="shared" si="2"/>
        <v>0</v>
      </c>
      <c r="O15" s="4"/>
    </row>
    <row r="16" spans="1:15" x14ac:dyDescent="0.2">
      <c r="A16" s="3"/>
      <c r="B16" s="76"/>
      <c r="C16" s="79"/>
      <c r="D16" s="42"/>
      <c r="E16" s="42"/>
      <c r="F16" s="42"/>
      <c r="G16" s="49" t="s">
        <v>27</v>
      </c>
      <c r="H16" s="42"/>
      <c r="I16" s="45"/>
      <c r="J16" s="45"/>
      <c r="K16" s="45">
        <f t="shared" si="3"/>
        <v>0</v>
      </c>
      <c r="L16" s="45">
        <f t="shared" si="4"/>
        <v>0</v>
      </c>
      <c r="M16" s="21">
        <v>3000</v>
      </c>
      <c r="N16" s="36">
        <f t="shared" si="2"/>
        <v>0</v>
      </c>
      <c r="O16" s="4"/>
    </row>
    <row r="17" spans="1:15" ht="13.5" thickBot="1" x14ac:dyDescent="0.25">
      <c r="A17" s="3"/>
      <c r="B17" s="77"/>
      <c r="C17" s="80"/>
      <c r="D17" s="15"/>
      <c r="E17" s="15"/>
      <c r="F17" s="15"/>
      <c r="G17" s="16" t="s">
        <v>28</v>
      </c>
      <c r="H17" s="15"/>
      <c r="I17" s="38"/>
      <c r="J17" s="38"/>
      <c r="K17" s="38">
        <f t="shared" si="3"/>
        <v>0</v>
      </c>
      <c r="L17" s="38">
        <f t="shared" si="4"/>
        <v>0</v>
      </c>
      <c r="M17" s="52">
        <v>2200</v>
      </c>
      <c r="N17" s="39">
        <f t="shared" si="2"/>
        <v>0</v>
      </c>
      <c r="O17" s="4"/>
    </row>
    <row r="18" spans="1:15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4"/>
    </row>
    <row r="19" spans="1:15" x14ac:dyDescent="0.2">
      <c r="A19" s="3"/>
      <c r="B19" s="68" t="s">
        <v>29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74"/>
      <c r="N19" s="50">
        <f>SUM(N14:N17)</f>
        <v>0</v>
      </c>
      <c r="O19" s="4"/>
    </row>
    <row r="20" spans="1:15" x14ac:dyDescent="0.2">
      <c r="A20" s="3"/>
      <c r="B20" s="68" t="s">
        <v>30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4"/>
      <c r="N20" s="48">
        <f>N19*1.12</f>
        <v>0</v>
      </c>
      <c r="O20" s="4"/>
    </row>
    <row r="21" spans="1:15" ht="13.5" thickBot="1" x14ac:dyDescent="0.25">
      <c r="A21" s="3"/>
      <c r="B21" s="29" t="s">
        <v>31</v>
      </c>
      <c r="C21" s="29"/>
      <c r="D21" s="29"/>
      <c r="E21" s="29"/>
      <c r="F21" s="29"/>
      <c r="G21" s="29"/>
      <c r="H21" s="30"/>
      <c r="I21" s="30"/>
      <c r="J21" s="30"/>
      <c r="K21" s="30"/>
      <c r="L21" s="30"/>
      <c r="M21" s="30"/>
      <c r="N21" s="31"/>
      <c r="O21" s="4"/>
    </row>
    <row r="22" spans="1:15" ht="38.25" x14ac:dyDescent="0.2">
      <c r="A22" s="3"/>
      <c r="B22" s="11" t="s">
        <v>3</v>
      </c>
      <c r="C22" s="12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3" t="s">
        <v>9</v>
      </c>
      <c r="I22" s="13" t="s">
        <v>10</v>
      </c>
      <c r="J22" s="13" t="s">
        <v>11</v>
      </c>
      <c r="K22" s="13" t="s">
        <v>12</v>
      </c>
      <c r="L22" s="13" t="s">
        <v>13</v>
      </c>
      <c r="M22" s="51" t="s">
        <v>14</v>
      </c>
      <c r="N22" s="14" t="s">
        <v>15</v>
      </c>
      <c r="O22" s="4"/>
    </row>
    <row r="23" spans="1:15" x14ac:dyDescent="0.2">
      <c r="A23" s="3"/>
      <c r="B23" s="100" t="s">
        <v>32</v>
      </c>
      <c r="C23" s="78" t="s">
        <v>33</v>
      </c>
      <c r="D23" s="81"/>
      <c r="E23" s="81"/>
      <c r="F23" s="81"/>
      <c r="G23" s="95" t="s">
        <v>34</v>
      </c>
      <c r="H23" s="82"/>
      <c r="I23" s="83"/>
      <c r="J23" s="84"/>
      <c r="K23" s="84">
        <f>J23*0.12</f>
        <v>0</v>
      </c>
      <c r="L23" s="85">
        <f>J23+K23</f>
        <v>0</v>
      </c>
      <c r="M23" s="53">
        <v>4000</v>
      </c>
      <c r="N23" s="86">
        <f>M23*J23</f>
        <v>0</v>
      </c>
      <c r="O23" s="4"/>
    </row>
    <row r="24" spans="1:15" ht="15.75" customHeight="1" thickBot="1" x14ac:dyDescent="0.25">
      <c r="A24" s="3"/>
      <c r="B24" s="101"/>
      <c r="C24" s="80"/>
      <c r="D24" s="15"/>
      <c r="E24" s="15"/>
      <c r="F24" s="15"/>
      <c r="G24" s="16" t="s">
        <v>35</v>
      </c>
      <c r="H24" s="17"/>
      <c r="I24" s="37"/>
      <c r="J24" s="38"/>
      <c r="K24" s="38">
        <f t="shared" ref="K24:K25" si="5">J24*0.12</f>
        <v>0</v>
      </c>
      <c r="L24" s="38">
        <f t="shared" ref="L24:L25" si="6">J24+K24</f>
        <v>0</v>
      </c>
      <c r="M24" s="24">
        <v>2000</v>
      </c>
      <c r="N24" s="39">
        <f t="shared" ref="N24:N25" si="7">M24*J24</f>
        <v>0</v>
      </c>
      <c r="O24" s="4"/>
    </row>
    <row r="25" spans="1:15" x14ac:dyDescent="0.2">
      <c r="A25" s="3"/>
      <c r="B25" s="87"/>
      <c r="C25" s="88"/>
      <c r="D25" s="89"/>
      <c r="E25" s="89"/>
      <c r="F25" s="89"/>
      <c r="G25" s="90"/>
      <c r="H25" s="90"/>
      <c r="I25" s="91"/>
      <c r="J25" s="92"/>
      <c r="K25" s="92"/>
      <c r="L25" s="92"/>
      <c r="M25" s="93"/>
      <c r="N25" s="94"/>
      <c r="O25" s="4"/>
    </row>
    <row r="26" spans="1:15" x14ac:dyDescent="0.2">
      <c r="A26" s="3"/>
      <c r="B26" s="68" t="s">
        <v>20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50">
        <f>SUM(N23:N24)</f>
        <v>0</v>
      </c>
      <c r="O26" s="4"/>
    </row>
    <row r="27" spans="1:15" x14ac:dyDescent="0.2">
      <c r="A27" s="3"/>
      <c r="B27" s="68" t="s">
        <v>21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48">
        <f>N26*1.12</f>
        <v>0</v>
      </c>
      <c r="O27" s="4"/>
    </row>
    <row r="28" spans="1:15" ht="15" x14ac:dyDescent="0.25">
      <c r="A28" s="3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4"/>
    </row>
    <row r="29" spans="1:15" x14ac:dyDescent="0.2">
      <c r="A29" s="3"/>
      <c r="B29" s="62" t="s">
        <v>36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4"/>
    </row>
    <row r="30" spans="1:15" x14ac:dyDescent="0.2">
      <c r="A30" s="3"/>
      <c r="B30" s="60" t="s">
        <v>37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4"/>
    </row>
    <row r="31" spans="1:15" ht="15" x14ac:dyDescent="0.25">
      <c r="A31" s="3"/>
      <c r="B31" s="60" t="s">
        <v>38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4"/>
    </row>
    <row r="32" spans="1:15" x14ac:dyDescent="0.2">
      <c r="A32" s="3"/>
      <c r="B32" s="60" t="s">
        <v>39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4"/>
    </row>
    <row r="33" spans="1:15" ht="12.75" customHeight="1" x14ac:dyDescent="0.2">
      <c r="A33" s="3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4"/>
    </row>
    <row r="34" spans="1:15" x14ac:dyDescent="0.2">
      <c r="A34" s="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4"/>
    </row>
    <row r="35" spans="1:15" ht="15" x14ac:dyDescent="0.25">
      <c r="A35" s="3"/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4"/>
    </row>
    <row r="36" spans="1:15" x14ac:dyDescent="0.2">
      <c r="A36" s="3"/>
      <c r="B36" s="29"/>
      <c r="C36" s="29"/>
      <c r="D36" s="29"/>
      <c r="E36" s="29"/>
      <c r="F36" s="29"/>
      <c r="G36" s="29"/>
      <c r="H36" s="30"/>
      <c r="I36" s="30"/>
      <c r="J36" s="30"/>
      <c r="K36" s="30"/>
      <c r="L36" s="30"/>
      <c r="M36" s="30"/>
      <c r="N36" s="31"/>
      <c r="O36" s="4"/>
    </row>
    <row r="37" spans="1:15" ht="12.75" customHeight="1" x14ac:dyDescent="0.2">
      <c r="A37" s="3"/>
      <c r="B37" s="55"/>
      <c r="C37" s="56"/>
      <c r="D37" s="32"/>
      <c r="E37" s="32"/>
      <c r="F37" s="32"/>
      <c r="G37" s="46"/>
      <c r="H37" s="29"/>
      <c r="I37" s="33"/>
      <c r="J37" s="34"/>
      <c r="K37" s="34"/>
      <c r="L37" s="34"/>
      <c r="M37" s="47"/>
      <c r="N37" s="35"/>
      <c r="O37" s="4"/>
    </row>
    <row r="38" spans="1:15" x14ac:dyDescent="0.2">
      <c r="A38" s="3"/>
      <c r="B38" s="55"/>
      <c r="C38" s="56"/>
      <c r="D38" s="32"/>
      <c r="E38" s="32"/>
      <c r="F38" s="32"/>
      <c r="G38" s="46"/>
      <c r="H38" s="29"/>
      <c r="I38" s="33"/>
      <c r="J38" s="34"/>
      <c r="K38" s="34"/>
      <c r="L38" s="34"/>
      <c r="M38" s="47"/>
      <c r="N38" s="35"/>
      <c r="O38" s="4"/>
    </row>
    <row r="39" spans="1:15" x14ac:dyDescent="0.2">
      <c r="A39" s="3"/>
      <c r="B39" s="55"/>
      <c r="C39" s="56"/>
      <c r="D39" s="32"/>
      <c r="E39" s="32"/>
      <c r="F39" s="32"/>
      <c r="G39" s="29"/>
      <c r="H39" s="29"/>
      <c r="I39" s="33"/>
      <c r="J39" s="34"/>
      <c r="K39" s="34"/>
      <c r="L39" s="34"/>
      <c r="M39" s="47"/>
      <c r="N39" s="35"/>
      <c r="O39" s="4"/>
    </row>
    <row r="40" spans="1:15" x14ac:dyDescent="0.2">
      <c r="A40" s="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4"/>
    </row>
    <row r="41" spans="1:15" x14ac:dyDescent="0.2">
      <c r="A41" s="3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7"/>
      <c r="O41" s="4"/>
    </row>
    <row r="42" spans="1:15" x14ac:dyDescent="0.2">
      <c r="A42" s="3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7"/>
      <c r="O42" s="4"/>
    </row>
    <row r="43" spans="1:15" ht="15" x14ac:dyDescent="0.25">
      <c r="A43" s="3"/>
      <c r="B43" s="98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4"/>
    </row>
    <row r="44" spans="1:15" x14ac:dyDescent="0.2">
      <c r="A44" s="3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4"/>
    </row>
    <row r="45" spans="1:15" x14ac:dyDescent="0.2">
      <c r="A45" s="3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4"/>
    </row>
    <row r="46" spans="1:15" ht="15" x14ac:dyDescent="0.25">
      <c r="A46" s="3"/>
      <c r="B46" s="98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4"/>
    </row>
    <row r="47" spans="1:15" x14ac:dyDescent="0.2">
      <c r="A47" s="3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4"/>
    </row>
    <row r="48" spans="1:15" x14ac:dyDescent="0.2">
      <c r="A48" s="3"/>
      <c r="B48" s="55"/>
      <c r="C48" s="56"/>
      <c r="D48" s="32"/>
      <c r="E48" s="32"/>
      <c r="F48" s="32"/>
      <c r="G48" s="29"/>
      <c r="H48" s="29"/>
      <c r="I48" s="33"/>
      <c r="J48" s="34"/>
      <c r="K48" s="34"/>
      <c r="L48" s="34"/>
      <c r="M48" s="9"/>
      <c r="N48" s="35"/>
      <c r="O48" s="4"/>
    </row>
    <row r="49" spans="1:15" x14ac:dyDescent="0.2">
      <c r="A49" s="3"/>
      <c r="B49" s="55"/>
      <c r="C49" s="56"/>
      <c r="D49" s="32"/>
      <c r="E49" s="32"/>
      <c r="F49" s="32"/>
      <c r="G49" s="29"/>
      <c r="H49" s="29"/>
      <c r="I49" s="33"/>
      <c r="J49" s="34"/>
      <c r="K49" s="34"/>
      <c r="L49" s="34"/>
      <c r="M49" s="9"/>
      <c r="N49" s="35"/>
      <c r="O49" s="4"/>
    </row>
    <row r="50" spans="1:15" x14ac:dyDescent="0.2">
      <c r="A50" s="3"/>
      <c r="B50" s="55"/>
      <c r="C50" s="56"/>
      <c r="D50" s="32"/>
      <c r="E50" s="32"/>
      <c r="F50" s="32"/>
      <c r="G50" s="29"/>
      <c r="H50" s="29"/>
      <c r="I50" s="33"/>
      <c r="J50" s="34"/>
      <c r="K50" s="34"/>
      <c r="L50" s="34"/>
      <c r="M50" s="9"/>
      <c r="N50" s="35"/>
      <c r="O50" s="4"/>
    </row>
    <row r="51" spans="1:1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7"/>
    </row>
    <row r="52" spans="1:15" x14ac:dyDescent="0.2">
      <c r="A52" s="3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4"/>
    </row>
    <row r="53" spans="1:15" x14ac:dyDescent="0.2">
      <c r="A53" s="3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4"/>
    </row>
    <row r="54" spans="1:15" ht="15" x14ac:dyDescent="0.25">
      <c r="A54" s="3"/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4"/>
    </row>
    <row r="55" spans="1:15" x14ac:dyDescent="0.2">
      <c r="A55" s="3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4"/>
    </row>
    <row r="56" spans="1:15" x14ac:dyDescent="0.2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</row>
  </sheetData>
  <mergeCells count="38">
    <mergeCell ref="B47:N47"/>
    <mergeCell ref="B26:M26"/>
    <mergeCell ref="B28:N28"/>
    <mergeCell ref="B23:B24"/>
    <mergeCell ref="C23:C24"/>
    <mergeCell ref="B27:M27"/>
    <mergeCell ref="B11:M11"/>
    <mergeCell ref="B19:M19"/>
    <mergeCell ref="B14:B17"/>
    <mergeCell ref="C14:C17"/>
    <mergeCell ref="B20:M20"/>
    <mergeCell ref="A2:I2"/>
    <mergeCell ref="B4:N4"/>
    <mergeCell ref="B9:M9"/>
    <mergeCell ref="B10:M10"/>
    <mergeCell ref="B7:B8"/>
    <mergeCell ref="C7:C8"/>
    <mergeCell ref="B52:N52"/>
    <mergeCell ref="B53:N53"/>
    <mergeCell ref="B54:N54"/>
    <mergeCell ref="B55:N55"/>
    <mergeCell ref="B29:N29"/>
    <mergeCell ref="B48:B50"/>
    <mergeCell ref="C48:C50"/>
    <mergeCell ref="B32:N32"/>
    <mergeCell ref="B42:M42"/>
    <mergeCell ref="B33:N33"/>
    <mergeCell ref="B34:N34"/>
    <mergeCell ref="B35:N35"/>
    <mergeCell ref="B30:N30"/>
    <mergeCell ref="B31:N31"/>
    <mergeCell ref="B45:N45"/>
    <mergeCell ref="B46:N46"/>
    <mergeCell ref="B37:B39"/>
    <mergeCell ref="C37:C39"/>
    <mergeCell ref="B41:M41"/>
    <mergeCell ref="B43:N43"/>
    <mergeCell ref="B44:N44"/>
  </mergeCells>
  <dataValidations count="1">
    <dataValidation type="custom" allowBlank="1" showInputMessage="1" showErrorMessage="1" error="Cenový údaj uvádějte s přesností na max. 2 desetinná místa" sqref="J14:J17" xr:uid="{00000000-0002-0000-0000-000000000000}">
      <formula1>(ROUND(J14,2)-J14)=0</formula1>
    </dataValidation>
  </dataValidations>
  <hyperlinks>
    <hyperlink ref="B23" r:id="rId1" display="https://www.sukl.cz/modules/medication/search.php?data%5Batc_group%5D=L03AX16&amp;data%5Bwith_adv%5D=0" xr:uid="{00000000-0004-0000-0000-000000000000}"/>
  </hyperlinks>
  <pageMargins left="0.7" right="0.7" top="0.78740157499999996" bottom="0.78740157499999996" header="0.3" footer="0.3"/>
  <pageSetup paperSize="9" scale="4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44fa38-8c71-493c-9cd0-d30a8dd7f9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AB828607365940A4C2A1E900751875" ma:contentTypeVersion="14" ma:contentTypeDescription="Vytvoří nový dokument" ma:contentTypeScope="" ma:versionID="c0f7a3fb1bbea6195aef70a691fc104e">
  <xsd:schema xmlns:xsd="http://www.w3.org/2001/XMLSchema" xmlns:xs="http://www.w3.org/2001/XMLSchema" xmlns:p="http://schemas.microsoft.com/office/2006/metadata/properties" xmlns:ns3="4222c294-1796-45f7-b0d0-d6394c695383" xmlns:ns4="3344fa38-8c71-493c-9cd0-d30a8dd7f9df" targetNamespace="http://schemas.microsoft.com/office/2006/metadata/properties" ma:root="true" ma:fieldsID="4b4f80d69feb85eb3bf6e42ca0e90c4e" ns3:_="" ns4:_="">
    <xsd:import namespace="4222c294-1796-45f7-b0d0-d6394c695383"/>
    <xsd:import namespace="3344fa38-8c71-493c-9cd0-d30a8dd7f9d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2c294-1796-45f7-b0d0-d6394c6953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4fa38-8c71-493c-9cd0-d30a8dd7f9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16387-C14F-428E-9F42-35C1C65B9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7A5C5-80F1-4FC3-9D47-711FF13C067B}">
  <ds:schemaRefs>
    <ds:schemaRef ds:uri="http://schemas.microsoft.com/office/2006/metadata/properties"/>
    <ds:schemaRef ds:uri="http://schemas.microsoft.com/office/infopath/2007/PartnerControls"/>
    <ds:schemaRef ds:uri="3344fa38-8c71-493c-9cd0-d30a8dd7f9df"/>
  </ds:schemaRefs>
</ds:datastoreItem>
</file>

<file path=customXml/itemProps3.xml><?xml version="1.0" encoding="utf-8"?>
<ds:datastoreItem xmlns:ds="http://schemas.openxmlformats.org/officeDocument/2006/customXml" ds:itemID="{B6AB0B7C-D519-4A88-9107-511F06DC8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2c294-1796-45f7-b0d0-d6394c695383"/>
    <ds:schemaRef ds:uri="3344fa38-8c71-493c-9cd0-d30a8dd7f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dcterms:created xsi:type="dcterms:W3CDTF">2016-10-25T07:22:38Z</dcterms:created>
  <dcterms:modified xsi:type="dcterms:W3CDTF">2025-10-17T05:47:04Z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0x010100ABAB828607365940A4C2A1E900751875</vt:lpwstr>
  </property>
</Properties>
</file>