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N:\IO\OPI\AKCE OPI\VLK_2025_NBP_L_Zabezpečení strojoven systémem PZTS\2. VŘ\přílohy\"/>
    </mc:Choice>
  </mc:AlternateContent>
  <xr:revisionPtr revIDLastSave="0" documentId="8_{D47E7C76-D888-4F24-BF6B-C5908CA9327F}" xr6:coauthVersionLast="47" xr6:coauthVersionMax="47" xr10:uidLastSave="{00000000-0000-0000-0000-000000000000}"/>
  <bookViews>
    <workbookView xWindow="-120" yWindow="-120" windowWidth="29040" windowHeight="17520" tabRatio="601" xr2:uid="{00000000-000D-0000-FFFF-FFFF00000000}"/>
  </bookViews>
  <sheets>
    <sheet name="FN_Brno_Strojovny" sheetId="1" r:id="rId1"/>
  </sheets>
  <definedNames>
    <definedName name="_xlnm.Print_Area" localSheetId="0">FN_Brno_Strojovny!$B$1:$I$61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6" i="1"/>
  <c r="G27" i="1"/>
  <c r="G33" i="1"/>
  <c r="G34" i="1"/>
  <c r="G35" i="1"/>
  <c r="G36" i="1"/>
  <c r="G37" i="1"/>
  <c r="G38" i="1"/>
  <c r="G39" i="1"/>
  <c r="G45" i="1"/>
  <c r="G46" i="1"/>
  <c r="G47" i="1"/>
  <c r="G48" i="1"/>
  <c r="G49" i="1"/>
  <c r="G50" i="1"/>
  <c r="G58" i="1"/>
  <c r="G59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2" i="1"/>
  <c r="I53" i="1"/>
  <c r="I54" i="1"/>
  <c r="I55" i="1"/>
  <c r="I56" i="1"/>
  <c r="I57" i="1"/>
  <c r="I58" i="1"/>
  <c r="I59" i="1"/>
  <c r="G28" i="1"/>
  <c r="G29" i="1"/>
  <c r="G30" i="1"/>
  <c r="G31" i="1"/>
  <c r="G32" i="1"/>
  <c r="G40" i="1"/>
  <c r="G41" i="1"/>
  <c r="G42" i="1"/>
  <c r="G43" i="1"/>
  <c r="G44" i="1"/>
  <c r="G52" i="1"/>
  <c r="G53" i="1"/>
  <c r="G54" i="1"/>
  <c r="G55" i="1"/>
  <c r="G56" i="1"/>
  <c r="G57" i="1"/>
  <c r="I26" i="1"/>
  <c r="I25" i="1"/>
  <c r="I61" i="1" s="1"/>
  <c r="I16" i="1" s="1"/>
  <c r="G61" i="1" l="1"/>
  <c r="I15" i="1" s="1"/>
  <c r="I17" i="1" s="1"/>
  <c r="I18" i="1" s="1"/>
  <c r="I19" i="1" s="1"/>
</calcChain>
</file>

<file path=xl/sharedStrings.xml><?xml version="1.0" encoding="utf-8"?>
<sst xmlns="http://schemas.openxmlformats.org/spreadsheetml/2006/main" count="100" uniqueCount="65">
  <si>
    <t>Platnost nabídky 3 měsíce od data vystavení</t>
  </si>
  <si>
    <t>Materiál a dodávky celkem</t>
  </si>
  <si>
    <t>Montážní práce a služby celkem</t>
  </si>
  <si>
    <t>Ostatní</t>
  </si>
  <si>
    <t>Celkem</t>
  </si>
  <si>
    <t>DPH</t>
  </si>
  <si>
    <t>Celkem s DPH</t>
  </si>
  <si>
    <t>ks/m</t>
  </si>
  <si>
    <t>MJ</t>
  </si>
  <si>
    <t>Jedn. cena</t>
  </si>
  <si>
    <t>Celková cena</t>
  </si>
  <si>
    <t>Montáž/ks/m</t>
  </si>
  <si>
    <t>Mont. celk.</t>
  </si>
  <si>
    <t>ks</t>
  </si>
  <si>
    <t>hod</t>
  </si>
  <si>
    <t>kpl</t>
  </si>
  <si>
    <t>m</t>
  </si>
  <si>
    <t xml:space="preserve">Zkušební provoz </t>
  </si>
  <si>
    <t>Výchozí revize PZTS</t>
  </si>
  <si>
    <t>Zaškolení obsluhy</t>
  </si>
  <si>
    <t>Drobný instalační materiál</t>
  </si>
  <si>
    <t>popis</t>
  </si>
  <si>
    <t>FN Brno - strojovny</t>
  </si>
  <si>
    <t>jistič 6A B</t>
  </si>
  <si>
    <t>kabel napájecí (230V) CYKY 3x1,5</t>
  </si>
  <si>
    <t>kabel napájecí (12V) CYSY 2x1</t>
  </si>
  <si>
    <t>kabel datový FTP cat. 5e</t>
  </si>
  <si>
    <t>kabel datový FI-H06</t>
  </si>
  <si>
    <t>lišta 20x20</t>
  </si>
  <si>
    <t>Elektomechanický zámek ABLOY EL560/65</t>
  </si>
  <si>
    <t>Kabel s konektorem ABLOY EA218(6m)</t>
  </si>
  <si>
    <t>Kabelový převěs 450mm</t>
  </si>
  <si>
    <t>Dělený čtyřhran s redukcí</t>
  </si>
  <si>
    <t xml:space="preserve">Kování GRANDE, nerez, kk/kl, </t>
  </si>
  <si>
    <t>Pomocný materiál k zámkům</t>
  </si>
  <si>
    <t>Dopravné a manipulace MZP</t>
  </si>
  <si>
    <t>Akumulátor 17 Ah- životnost 5 let</t>
  </si>
  <si>
    <t>Dvojitý napájecí zdroj v kovovém krytu pro AKU max. 70 Ah, výstupy 1x 5A, 1x 3A , samostatný měnič pro dobíjení AKU max 2A. Celkový trvalý odběr včetně dobíjení akumulátoru max. 7 A - PWR533 K70</t>
  </si>
  <si>
    <t>Sběrnicový modul PZTS/EKV  v krytu, 6x trojitě vyvážený vstup, 2x relé (max. zatížení kontaktů 3A/60V) na desce, .  ASSET 6.20</t>
  </si>
  <si>
    <t>čtečka ASSET  602.LF.P.B</t>
  </si>
  <si>
    <t>magnetický kontakt MAS 303 (3m)</t>
  </si>
  <si>
    <t>propojovací krabice s OK -  RKZ 111</t>
  </si>
  <si>
    <t>lišta 40x40</t>
  </si>
  <si>
    <t>PZTS, EKV</t>
  </si>
  <si>
    <t>Projektová dokumentace skutečného provedení</t>
  </si>
  <si>
    <t>Koordinační práce</t>
  </si>
  <si>
    <t>Dopravní náklady</t>
  </si>
  <si>
    <t>Doklady PBZ</t>
  </si>
  <si>
    <t>Integrace do DPPC LATIS - centrální velín</t>
  </si>
  <si>
    <t>Ovládací klávesnice KMU4N.W</t>
  </si>
  <si>
    <t>Řídící jednotka ASSET 801Z 2C</t>
  </si>
  <si>
    <t>Propojovací kabel, patchcord Cat5E, 5 m</t>
  </si>
  <si>
    <t>Oživení, programování  stávající  a nové ústředny ústředny ASSET</t>
  </si>
  <si>
    <t>rozšíření bezpečnostního systému PZTS</t>
  </si>
  <si>
    <t>Integrace do stávajícího dohledu LATIS - centrální velín</t>
  </si>
  <si>
    <t>rozšíření a dopojení stávajícího systému PZTS</t>
  </si>
  <si>
    <t>Požadavky:</t>
  </si>
  <si>
    <t>kompatibilita se stávajícími čtečkami</t>
  </si>
  <si>
    <t xml:space="preserve">dodání  dokladů k výměně zámků a úpravě dveří </t>
  </si>
  <si>
    <t>certifikovaný partner systému</t>
  </si>
  <si>
    <t>Protiplech EA321</t>
  </si>
  <si>
    <t>Rekapitulace</t>
  </si>
  <si>
    <t xml:space="preserve"> </t>
  </si>
  <si>
    <t>Suma</t>
  </si>
  <si>
    <t>Evidenční číslo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</si>
</sst>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name val="Calibri"/>
      <family val="2"/>
      <scheme val="minor"/>
    </font>
    <font>
      <b/>
      <i/>
      <sz val="11"/>
      <name val="Calibri"/>
      <scheme val="minor"/>
    </font>
    <font>
      <b/>
      <sz val="14"/>
      <name val="Calibri"/>
      <scheme val="minor"/>
    </font>
    <font>
      <b/>
      <sz val="11"/>
      <name val="Calibri"/>
      <scheme val="minor"/>
    </font>
    <font>
      <b/>
      <sz val="12"/>
      <name val="Calibri"/>
      <scheme val="minor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9900"/>
      </patternFill>
    </fill>
    <fill>
      <patternFill patternType="solid">
        <fgColor rgb="FFD3D3D3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0" fillId="0" borderId="0" xfId="0" applyAlignment="1">
      <alignment vertical="top" wrapText="1"/>
    </xf>
    <xf numFmtId="0" fontId="6" fillId="4" borderId="2" xfId="0" applyFont="1" applyFill="1" applyBorder="1" applyAlignment="1">
      <alignment horizontal="left" vertical="top" wrapText="1"/>
    </xf>
    <xf numFmtId="0" fontId="7" fillId="0" borderId="6" xfId="0" applyFont="1" applyBorder="1" applyAlignment="1">
      <alignment vertical="top" wrapText="1"/>
    </xf>
    <xf numFmtId="0" fontId="7" fillId="0" borderId="5" xfId="0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left" vertical="top"/>
    </xf>
    <xf numFmtId="0" fontId="6" fillId="4" borderId="4" xfId="0" applyFont="1" applyFill="1" applyBorder="1" applyAlignment="1">
      <alignment horizontal="left" vertical="top"/>
    </xf>
    <xf numFmtId="0" fontId="7" fillId="0" borderId="5" xfId="0" applyFont="1" applyBorder="1" applyAlignment="1">
      <alignment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164" fontId="0" fillId="0" borderId="0" xfId="0" applyNumberFormat="1" applyFont="1" applyAlignment="1">
      <alignment vertical="top"/>
    </xf>
    <xf numFmtId="0" fontId="0" fillId="5" borderId="0" xfId="0" applyFill="1" applyAlignment="1">
      <alignment vertical="top"/>
    </xf>
    <xf numFmtId="164" fontId="3" fillId="5" borderId="0" xfId="0" applyNumberFormat="1" applyFont="1" applyFill="1" applyAlignment="1">
      <alignment vertical="top"/>
    </xf>
    <xf numFmtId="0" fontId="3" fillId="0" borderId="1" xfId="0" applyFont="1" applyBorder="1" applyAlignment="1">
      <alignment horizontal="center" vertical="top"/>
    </xf>
    <xf numFmtId="164" fontId="7" fillId="0" borderId="6" xfId="0" applyNumberFormat="1" applyFont="1" applyBorder="1" applyAlignment="1">
      <alignment horizontal="right" vertical="top"/>
    </xf>
    <xf numFmtId="164" fontId="7" fillId="0" borderId="7" xfId="0" applyNumberFormat="1" applyFont="1" applyBorder="1" applyAlignment="1">
      <alignment horizontal="right" vertical="top"/>
    </xf>
    <xf numFmtId="164" fontId="7" fillId="6" borderId="6" xfId="0" applyNumberFormat="1" applyFont="1" applyFill="1" applyBorder="1" applyAlignment="1">
      <alignment vertical="top"/>
    </xf>
    <xf numFmtId="164" fontId="7" fillId="6" borderId="6" xfId="0" applyNumberFormat="1" applyFont="1" applyFill="1" applyBorder="1" applyAlignment="1">
      <alignment horizontal="right" vertical="top"/>
    </xf>
    <xf numFmtId="164" fontId="7" fillId="6" borderId="7" xfId="0" applyNumberFormat="1" applyFont="1" applyFill="1" applyBorder="1" applyAlignment="1">
      <alignment horizontal="right" vertical="top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5" borderId="0" xfId="0" applyFont="1" applyFill="1" applyAlignment="1">
      <alignment vertical="top" wrapText="1"/>
    </xf>
    <xf numFmtId="0" fontId="3" fillId="5" borderId="0" xfId="0" applyFont="1" applyFill="1" applyAlignment="1">
      <alignment vertical="top"/>
    </xf>
    <xf numFmtId="0" fontId="3" fillId="5" borderId="0" xfId="0" applyFont="1" applyFill="1" applyAlignment="1">
      <alignment horizontal="left" vertical="top" wrapText="1"/>
    </xf>
    <xf numFmtId="0" fontId="3" fillId="5" borderId="0" xfId="0" applyFont="1" applyFill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6" fillId="6" borderId="5" xfId="0" applyFont="1" applyFill="1" applyBorder="1" applyAlignment="1">
      <alignment vertical="top" wrapText="1"/>
    </xf>
    <xf numFmtId="0" fontId="7" fillId="6" borderId="6" xfId="0" applyFont="1" applyFill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164" fontId="7" fillId="0" borderId="9" xfId="0" applyNumberFormat="1" applyFont="1" applyBorder="1" applyAlignment="1">
      <alignment horizontal="right" vertical="top"/>
    </xf>
    <xf numFmtId="164" fontId="7" fillId="0" borderId="10" xfId="0" applyNumberFormat="1" applyFont="1" applyBorder="1" applyAlignment="1">
      <alignment horizontal="right" vertical="top"/>
    </xf>
    <xf numFmtId="0" fontId="0" fillId="0" borderId="0" xfId="0" applyAlignment="1">
      <alignment horizontal="right" vertical="top"/>
    </xf>
    <xf numFmtId="0" fontId="0" fillId="0" borderId="0" xfId="0" applyFont="1" applyAlignment="1">
      <alignment horizontal="right" vertical="top"/>
    </xf>
    <xf numFmtId="0" fontId="0" fillId="5" borderId="0" xfId="0" applyFill="1" applyAlignment="1">
      <alignment horizontal="right" vertical="top"/>
    </xf>
    <xf numFmtId="0" fontId="3" fillId="0" borderId="1" xfId="0" applyFont="1" applyBorder="1" applyAlignment="1">
      <alignment horizontal="right" vertical="top"/>
    </xf>
    <xf numFmtId="0" fontId="6" fillId="4" borderId="3" xfId="0" applyFont="1" applyFill="1" applyBorder="1" applyAlignment="1">
      <alignment horizontal="right" vertical="top"/>
    </xf>
    <xf numFmtId="4" fontId="7" fillId="0" borderId="6" xfId="0" applyNumberFormat="1" applyFont="1" applyBorder="1" applyAlignment="1">
      <alignment horizontal="right" vertical="top"/>
    </xf>
    <xf numFmtId="0" fontId="7" fillId="6" borderId="6" xfId="0" applyFont="1" applyFill="1" applyBorder="1" applyAlignment="1">
      <alignment horizontal="right" vertical="top"/>
    </xf>
    <xf numFmtId="0" fontId="0" fillId="0" borderId="0" xfId="0" applyAlignment="1">
      <alignment horizontal="left" vertical="top"/>
    </xf>
    <xf numFmtId="0" fontId="0" fillId="5" borderId="0" xfId="0" applyFill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6" xfId="0" applyFont="1" applyFill="1" applyBorder="1" applyAlignment="1">
      <alignment horizontal="left" vertical="top"/>
    </xf>
    <xf numFmtId="0" fontId="7" fillId="6" borderId="6" xfId="0" applyFont="1" applyFill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164" fontId="0" fillId="0" borderId="0" xfId="0" applyNumberFormat="1" applyAlignment="1">
      <alignment vertical="top"/>
    </xf>
    <xf numFmtId="2" fontId="7" fillId="0" borderId="6" xfId="0" applyNumberFormat="1" applyFont="1" applyFill="1" applyBorder="1" applyAlignment="1">
      <alignment horizontal="right" vertical="top"/>
    </xf>
    <xf numFmtId="2" fontId="7" fillId="0" borderId="6" xfId="0" applyNumberFormat="1" applyFont="1" applyBorder="1" applyAlignment="1">
      <alignment horizontal="right" vertical="top"/>
    </xf>
    <xf numFmtId="2" fontId="7" fillId="0" borderId="9" xfId="0" applyNumberFormat="1" applyFont="1" applyBorder="1" applyAlignment="1">
      <alignment horizontal="right" vertical="top"/>
    </xf>
    <xf numFmtId="0" fontId="7" fillId="0" borderId="5" xfId="0" applyFont="1" applyFill="1" applyBorder="1" applyAlignment="1">
      <alignment vertical="top" wrapText="1"/>
    </xf>
    <xf numFmtId="49" fontId="0" fillId="0" borderId="0" xfId="0" applyNumberFormat="1" applyAlignment="1">
      <alignment vertical="top" wrapText="1"/>
    </xf>
    <xf numFmtId="164" fontId="0" fillId="0" borderId="0" xfId="0" applyNumberFormat="1"/>
    <xf numFmtId="164" fontId="7" fillId="7" borderId="6" xfId="0" applyNumberFormat="1" applyFont="1" applyFill="1" applyBorder="1" applyAlignment="1">
      <alignment horizontal="right" vertical="top"/>
    </xf>
    <xf numFmtId="164" fontId="7" fillId="7" borderId="6" xfId="0" applyNumberFormat="1" applyFont="1" applyFill="1" applyBorder="1" applyAlignment="1">
      <alignment vertical="top"/>
    </xf>
    <xf numFmtId="164" fontId="7" fillId="7" borderId="9" xfId="0" applyNumberFormat="1" applyFont="1" applyFill="1" applyBorder="1" applyAlignment="1">
      <alignment vertical="top"/>
    </xf>
    <xf numFmtId="0" fontId="5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3" borderId="0" xfId="0" applyFont="1" applyFill="1" applyBorder="1"/>
  </cellXfs>
  <cellStyles count="1">
    <cellStyle name="Normální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2"/>
  <sheetViews>
    <sheetView tabSelected="1" zoomScaleNormal="100" workbookViewId="0">
      <selection activeCell="H7" sqref="H7"/>
    </sheetView>
  </sheetViews>
  <sheetFormatPr defaultRowHeight="15" x14ac:dyDescent="0.25"/>
  <cols>
    <col min="1" max="1" width="3.42578125" style="2" customWidth="1"/>
    <col min="2" max="2" width="41.28515625" style="5" customWidth="1"/>
    <col min="3" max="3" width="2.28515625" style="1" customWidth="1"/>
    <col min="4" max="4" width="8.85546875" style="42" customWidth="1"/>
    <col min="5" max="5" width="4.42578125" style="49" customWidth="1"/>
    <col min="6" max="6" width="12.7109375" style="1" customWidth="1"/>
    <col min="7" max="7" width="13.28515625" style="1" customWidth="1"/>
    <col min="8" max="8" width="12.42578125" style="1" customWidth="1"/>
    <col min="9" max="9" width="14.85546875" style="1" customWidth="1"/>
    <col min="13" max="13" width="12.28515625" bestFit="1" customWidth="1"/>
  </cols>
  <sheetData>
    <row r="1" spans="1:9" x14ac:dyDescent="0.25">
      <c r="B1" s="23" t="s">
        <v>64</v>
      </c>
      <c r="C1" s="24"/>
    </row>
    <row r="2" spans="1:9" x14ac:dyDescent="0.25">
      <c r="B2" s="66" t="s">
        <v>22</v>
      </c>
      <c r="C2" s="66"/>
      <c r="D2" s="67"/>
      <c r="E2" s="67"/>
      <c r="F2" s="67"/>
      <c r="G2" s="67"/>
      <c r="H2" s="67"/>
      <c r="I2" s="67"/>
    </row>
    <row r="3" spans="1:9" x14ac:dyDescent="0.25">
      <c r="B3" s="66" t="s">
        <v>53</v>
      </c>
      <c r="C3" s="66"/>
      <c r="D3" s="68"/>
      <c r="E3" s="68"/>
      <c r="F3" s="68"/>
      <c r="G3" s="68"/>
      <c r="H3" s="68"/>
      <c r="I3" s="68"/>
    </row>
    <row r="4" spans="1:9" x14ac:dyDescent="0.25">
      <c r="B4" s="25" t="s">
        <v>62</v>
      </c>
      <c r="C4" s="24" t="s">
        <v>62</v>
      </c>
      <c r="D4" s="43" t="s">
        <v>62</v>
      </c>
    </row>
    <row r="5" spans="1:9" ht="18.75" x14ac:dyDescent="0.25">
      <c r="B5" s="26" t="s">
        <v>62</v>
      </c>
      <c r="C5" s="27"/>
    </row>
    <row r="6" spans="1:9" x14ac:dyDescent="0.25">
      <c r="B6" s="5" t="s">
        <v>56</v>
      </c>
    </row>
    <row r="7" spans="1:9" x14ac:dyDescent="0.25">
      <c r="A7" s="2">
        <v>1</v>
      </c>
      <c r="B7" s="61" t="s">
        <v>55</v>
      </c>
    </row>
    <row r="8" spans="1:9" ht="30" x14ac:dyDescent="0.25">
      <c r="A8" s="2">
        <v>2</v>
      </c>
      <c r="B8" s="61" t="s">
        <v>54</v>
      </c>
    </row>
    <row r="9" spans="1:9" x14ac:dyDescent="0.25">
      <c r="A9" s="2">
        <v>3</v>
      </c>
      <c r="B9" s="61" t="s">
        <v>57</v>
      </c>
    </row>
    <row r="10" spans="1:9" ht="30" x14ac:dyDescent="0.25">
      <c r="A10" s="2">
        <v>4</v>
      </c>
      <c r="B10" s="61" t="s">
        <v>58</v>
      </c>
    </row>
    <row r="11" spans="1:9" x14ac:dyDescent="0.25">
      <c r="A11" s="2">
        <v>5</v>
      </c>
      <c r="B11" s="61" t="s">
        <v>59</v>
      </c>
    </row>
    <row r="13" spans="1:9" x14ac:dyDescent="0.25">
      <c r="B13" s="28" t="s">
        <v>0</v>
      </c>
      <c r="C13" s="29"/>
    </row>
    <row r="14" spans="1:9" ht="15.75" x14ac:dyDescent="0.25">
      <c r="B14" s="69" t="s">
        <v>61</v>
      </c>
      <c r="C14" s="69"/>
      <c r="D14" s="69"/>
      <c r="E14" s="69"/>
      <c r="F14" s="69"/>
      <c r="G14" s="69"/>
      <c r="H14" s="69"/>
      <c r="I14" s="69"/>
    </row>
    <row r="15" spans="1:9" x14ac:dyDescent="0.25">
      <c r="B15" s="5" t="s">
        <v>1</v>
      </c>
      <c r="I15" s="14">
        <f>G61</f>
        <v>0</v>
      </c>
    </row>
    <row r="16" spans="1:9" ht="13.9" customHeight="1" x14ac:dyDescent="0.25">
      <c r="B16" s="5" t="s">
        <v>2</v>
      </c>
      <c r="I16" s="14">
        <f>I61</f>
        <v>0</v>
      </c>
    </row>
    <row r="17" spans="1:13" x14ac:dyDescent="0.25">
      <c r="B17" s="30" t="s">
        <v>4</v>
      </c>
      <c r="C17" s="31"/>
      <c r="D17" s="44"/>
      <c r="E17" s="50"/>
      <c r="F17" s="15"/>
      <c r="G17" s="15"/>
      <c r="H17" s="15"/>
      <c r="I17" s="16">
        <f>SUM(I15:I16)</f>
        <v>0</v>
      </c>
      <c r="M17" s="62"/>
    </row>
    <row r="18" spans="1:13" x14ac:dyDescent="0.25">
      <c r="B18" s="32" t="s">
        <v>5</v>
      </c>
      <c r="C18" s="33"/>
      <c r="D18" s="44"/>
      <c r="E18" s="50"/>
      <c r="F18" s="15"/>
      <c r="G18" s="15"/>
      <c r="H18" s="15"/>
      <c r="I18" s="16">
        <f>I17*0.21</f>
        <v>0</v>
      </c>
    </row>
    <row r="19" spans="1:13" x14ac:dyDescent="0.25">
      <c r="B19" s="32" t="s">
        <v>6</v>
      </c>
      <c r="C19" s="33"/>
      <c r="D19" s="44"/>
      <c r="E19" s="50"/>
      <c r="F19" s="15"/>
      <c r="G19" s="15"/>
      <c r="H19" s="15"/>
      <c r="I19" s="16">
        <f>SUM(I17:I18)</f>
        <v>0</v>
      </c>
    </row>
    <row r="23" spans="1:13" x14ac:dyDescent="0.25">
      <c r="A23" s="3"/>
      <c r="B23" s="34" t="s">
        <v>21</v>
      </c>
      <c r="C23" s="35"/>
      <c r="D23" s="45" t="s">
        <v>7</v>
      </c>
      <c r="E23" s="51" t="s">
        <v>8</v>
      </c>
      <c r="F23" s="17" t="s">
        <v>9</v>
      </c>
      <c r="G23" s="17" t="s">
        <v>10</v>
      </c>
      <c r="H23" s="17" t="s">
        <v>11</v>
      </c>
      <c r="I23" s="17" t="s">
        <v>12</v>
      </c>
    </row>
    <row r="24" spans="1:13" x14ac:dyDescent="0.25">
      <c r="A24" s="4"/>
      <c r="B24" s="6" t="s">
        <v>43</v>
      </c>
      <c r="C24" s="12"/>
      <c r="D24" s="46"/>
      <c r="E24" s="9"/>
      <c r="F24" s="9"/>
      <c r="G24" s="9"/>
      <c r="H24" s="9"/>
      <c r="I24" s="10"/>
    </row>
    <row r="25" spans="1:13" x14ac:dyDescent="0.25">
      <c r="A25" s="4"/>
      <c r="B25" s="11" t="s">
        <v>50</v>
      </c>
      <c r="C25" s="7"/>
      <c r="D25" s="47">
        <v>1</v>
      </c>
      <c r="E25" s="52" t="s">
        <v>13</v>
      </c>
      <c r="F25" s="63"/>
      <c r="G25" s="18">
        <f>D25*F25</f>
        <v>0</v>
      </c>
      <c r="H25" s="63"/>
      <c r="I25" s="19">
        <f>D25*H25</f>
        <v>0</v>
      </c>
    </row>
    <row r="26" spans="1:13" x14ac:dyDescent="0.25">
      <c r="A26" s="4"/>
      <c r="B26" s="11" t="s">
        <v>49</v>
      </c>
      <c r="C26" s="7"/>
      <c r="D26" s="47">
        <v>1</v>
      </c>
      <c r="E26" s="52" t="s">
        <v>13</v>
      </c>
      <c r="F26" s="63"/>
      <c r="G26" s="18">
        <f>D26*F26</f>
        <v>0</v>
      </c>
      <c r="H26" s="63"/>
      <c r="I26" s="19">
        <f>D26*H26</f>
        <v>0</v>
      </c>
    </row>
    <row r="27" spans="1:13" ht="75" x14ac:dyDescent="0.25">
      <c r="B27" s="11" t="s">
        <v>37</v>
      </c>
      <c r="C27" s="7"/>
      <c r="D27" s="47">
        <v>2</v>
      </c>
      <c r="E27" s="52" t="s">
        <v>13</v>
      </c>
      <c r="F27" s="63"/>
      <c r="G27" s="18">
        <f t="shared" ref="G27:G59" si="0">D27*F27</f>
        <v>0</v>
      </c>
      <c r="H27" s="63"/>
      <c r="I27" s="19">
        <f t="shared" ref="I27:I59" si="1">D27*H27</f>
        <v>0</v>
      </c>
    </row>
    <row r="28" spans="1:13" x14ac:dyDescent="0.25">
      <c r="B28" s="11" t="s">
        <v>23</v>
      </c>
      <c r="C28" s="7"/>
      <c r="D28" s="47">
        <v>2</v>
      </c>
      <c r="E28" s="52" t="s">
        <v>13</v>
      </c>
      <c r="F28" s="63"/>
      <c r="G28" s="18">
        <f t="shared" si="0"/>
        <v>0</v>
      </c>
      <c r="H28" s="63"/>
      <c r="I28" s="19">
        <f t="shared" si="1"/>
        <v>0</v>
      </c>
    </row>
    <row r="29" spans="1:13" ht="45" x14ac:dyDescent="0.25">
      <c r="B29" s="11" t="s">
        <v>38</v>
      </c>
      <c r="C29" s="7"/>
      <c r="D29" s="47">
        <v>5</v>
      </c>
      <c r="E29" s="52" t="s">
        <v>13</v>
      </c>
      <c r="F29" s="63"/>
      <c r="G29" s="18">
        <f t="shared" si="0"/>
        <v>0</v>
      </c>
      <c r="H29" s="63"/>
      <c r="I29" s="19">
        <f t="shared" si="1"/>
        <v>0</v>
      </c>
    </row>
    <row r="30" spans="1:13" x14ac:dyDescent="0.25">
      <c r="B30" s="11" t="s">
        <v>36</v>
      </c>
      <c r="C30" s="7"/>
      <c r="D30" s="47">
        <v>3</v>
      </c>
      <c r="E30" s="52" t="s">
        <v>13</v>
      </c>
      <c r="F30" s="63"/>
      <c r="G30" s="18">
        <f t="shared" si="0"/>
        <v>0</v>
      </c>
      <c r="H30" s="63"/>
      <c r="I30" s="19">
        <f t="shared" si="1"/>
        <v>0</v>
      </c>
    </row>
    <row r="31" spans="1:13" x14ac:dyDescent="0.25">
      <c r="B31" s="11" t="s">
        <v>39</v>
      </c>
      <c r="C31" s="7"/>
      <c r="D31" s="47">
        <v>9</v>
      </c>
      <c r="E31" s="52" t="s">
        <v>13</v>
      </c>
      <c r="F31" s="63"/>
      <c r="G31" s="18">
        <f t="shared" si="0"/>
        <v>0</v>
      </c>
      <c r="H31" s="63"/>
      <c r="I31" s="19">
        <f t="shared" si="1"/>
        <v>0</v>
      </c>
    </row>
    <row r="32" spans="1:13" x14ac:dyDescent="0.25">
      <c r="B32" s="11" t="s">
        <v>40</v>
      </c>
      <c r="C32" s="7"/>
      <c r="D32" s="47">
        <v>8</v>
      </c>
      <c r="E32" s="52" t="s">
        <v>13</v>
      </c>
      <c r="F32" s="63"/>
      <c r="G32" s="18">
        <f t="shared" si="0"/>
        <v>0</v>
      </c>
      <c r="H32" s="63"/>
      <c r="I32" s="19">
        <f t="shared" si="1"/>
        <v>0</v>
      </c>
    </row>
    <row r="33" spans="2:9" x14ac:dyDescent="0.25">
      <c r="B33" s="11" t="s">
        <v>41</v>
      </c>
      <c r="C33" s="7"/>
      <c r="D33" s="47">
        <v>8</v>
      </c>
      <c r="E33" s="52" t="s">
        <v>13</v>
      </c>
      <c r="F33" s="63"/>
      <c r="G33" s="18">
        <f t="shared" si="0"/>
        <v>0</v>
      </c>
      <c r="H33" s="63"/>
      <c r="I33" s="19">
        <f t="shared" si="1"/>
        <v>0</v>
      </c>
    </row>
    <row r="34" spans="2:9" x14ac:dyDescent="0.25">
      <c r="B34" s="11" t="s">
        <v>24</v>
      </c>
      <c r="C34" s="7"/>
      <c r="D34" s="47">
        <v>50</v>
      </c>
      <c r="E34" s="52" t="s">
        <v>16</v>
      </c>
      <c r="F34" s="63"/>
      <c r="G34" s="18">
        <f t="shared" si="0"/>
        <v>0</v>
      </c>
      <c r="H34" s="63"/>
      <c r="I34" s="19">
        <f t="shared" si="1"/>
        <v>0</v>
      </c>
    </row>
    <row r="35" spans="2:9" x14ac:dyDescent="0.25">
      <c r="B35" s="11" t="s">
        <v>25</v>
      </c>
      <c r="C35" s="7"/>
      <c r="D35" s="47">
        <v>350</v>
      </c>
      <c r="E35" s="52" t="s">
        <v>16</v>
      </c>
      <c r="F35" s="63"/>
      <c r="G35" s="18">
        <f t="shared" si="0"/>
        <v>0</v>
      </c>
      <c r="H35" s="63"/>
      <c r="I35" s="19">
        <f t="shared" si="1"/>
        <v>0</v>
      </c>
    </row>
    <row r="36" spans="2:9" x14ac:dyDescent="0.25">
      <c r="B36" s="11" t="s">
        <v>26</v>
      </c>
      <c r="C36" s="7"/>
      <c r="D36" s="47">
        <v>350</v>
      </c>
      <c r="E36" s="52" t="s">
        <v>16</v>
      </c>
      <c r="F36" s="63"/>
      <c r="G36" s="18">
        <f t="shared" si="0"/>
        <v>0</v>
      </c>
      <c r="H36" s="63"/>
      <c r="I36" s="19">
        <f t="shared" si="1"/>
        <v>0</v>
      </c>
    </row>
    <row r="37" spans="2:9" x14ac:dyDescent="0.25">
      <c r="B37" s="11" t="s">
        <v>27</v>
      </c>
      <c r="C37" s="7"/>
      <c r="D37" s="47">
        <v>45</v>
      </c>
      <c r="E37" s="52" t="s">
        <v>16</v>
      </c>
      <c r="F37" s="63"/>
      <c r="G37" s="18">
        <f t="shared" si="0"/>
        <v>0</v>
      </c>
      <c r="H37" s="63"/>
      <c r="I37" s="19">
        <f t="shared" si="1"/>
        <v>0</v>
      </c>
    </row>
    <row r="38" spans="2:9" x14ac:dyDescent="0.25">
      <c r="B38" s="11" t="s">
        <v>51</v>
      </c>
      <c r="C38" s="7"/>
      <c r="D38" s="47">
        <v>1</v>
      </c>
      <c r="E38" s="52" t="s">
        <v>13</v>
      </c>
      <c r="F38" s="63"/>
      <c r="G38" s="18">
        <f t="shared" si="0"/>
        <v>0</v>
      </c>
      <c r="H38" s="63"/>
      <c r="I38" s="19">
        <f t="shared" si="1"/>
        <v>0</v>
      </c>
    </row>
    <row r="39" spans="2:9" x14ac:dyDescent="0.25">
      <c r="B39" s="11" t="s">
        <v>28</v>
      </c>
      <c r="C39" s="7"/>
      <c r="D39" s="47">
        <v>90</v>
      </c>
      <c r="E39" s="52" t="s">
        <v>16</v>
      </c>
      <c r="F39" s="63"/>
      <c r="G39" s="18">
        <f t="shared" si="0"/>
        <v>0</v>
      </c>
      <c r="H39" s="63"/>
      <c r="I39" s="19">
        <f t="shared" si="1"/>
        <v>0</v>
      </c>
    </row>
    <row r="40" spans="2:9" x14ac:dyDescent="0.25">
      <c r="B40" s="11" t="s">
        <v>42</v>
      </c>
      <c r="C40" s="7"/>
      <c r="D40" s="47">
        <v>195</v>
      </c>
      <c r="E40" s="52" t="s">
        <v>16</v>
      </c>
      <c r="F40" s="63"/>
      <c r="G40" s="18">
        <f t="shared" si="0"/>
        <v>0</v>
      </c>
      <c r="H40" s="63"/>
      <c r="I40" s="19">
        <f t="shared" si="1"/>
        <v>0</v>
      </c>
    </row>
    <row r="41" spans="2:9" x14ac:dyDescent="0.25">
      <c r="B41" s="60" t="s">
        <v>20</v>
      </c>
      <c r="C41" s="7"/>
      <c r="D41" s="47">
        <v>1</v>
      </c>
      <c r="E41" s="52" t="s">
        <v>15</v>
      </c>
      <c r="F41" s="63"/>
      <c r="G41" s="18">
        <f t="shared" si="0"/>
        <v>0</v>
      </c>
      <c r="H41" s="63"/>
      <c r="I41" s="19">
        <f t="shared" si="1"/>
        <v>0</v>
      </c>
    </row>
    <row r="42" spans="2:9" x14ac:dyDescent="0.25">
      <c r="B42" s="11" t="s">
        <v>29</v>
      </c>
      <c r="C42" s="7"/>
      <c r="D42" s="47">
        <v>8</v>
      </c>
      <c r="E42" s="52" t="s">
        <v>13</v>
      </c>
      <c r="F42" s="63"/>
      <c r="G42" s="18">
        <f t="shared" si="0"/>
        <v>0</v>
      </c>
      <c r="H42" s="63"/>
      <c r="I42" s="19">
        <f t="shared" si="1"/>
        <v>0</v>
      </c>
    </row>
    <row r="43" spans="2:9" x14ac:dyDescent="0.25">
      <c r="B43" s="11" t="s">
        <v>30</v>
      </c>
      <c r="C43" s="7"/>
      <c r="D43" s="47">
        <v>8</v>
      </c>
      <c r="E43" s="52" t="s">
        <v>13</v>
      </c>
      <c r="F43" s="63"/>
      <c r="G43" s="18">
        <f t="shared" si="0"/>
        <v>0</v>
      </c>
      <c r="H43" s="63"/>
      <c r="I43" s="19">
        <f t="shared" si="1"/>
        <v>0</v>
      </c>
    </row>
    <row r="44" spans="2:9" x14ac:dyDescent="0.25">
      <c r="B44" s="11" t="s">
        <v>31</v>
      </c>
      <c r="C44" s="7"/>
      <c r="D44" s="47">
        <v>8</v>
      </c>
      <c r="E44" s="52" t="s">
        <v>13</v>
      </c>
      <c r="F44" s="63"/>
      <c r="G44" s="18">
        <f t="shared" si="0"/>
        <v>0</v>
      </c>
      <c r="H44" s="63"/>
      <c r="I44" s="19">
        <f t="shared" si="1"/>
        <v>0</v>
      </c>
    </row>
    <row r="45" spans="2:9" x14ac:dyDescent="0.25">
      <c r="B45" s="8" t="s">
        <v>32</v>
      </c>
      <c r="C45" s="13"/>
      <c r="D45" s="57">
        <v>8</v>
      </c>
      <c r="E45" s="53" t="s">
        <v>13</v>
      </c>
      <c r="F45" s="63"/>
      <c r="G45" s="18">
        <f t="shared" si="0"/>
        <v>0</v>
      </c>
      <c r="H45" s="63"/>
      <c r="I45" s="19">
        <f t="shared" si="1"/>
        <v>0</v>
      </c>
    </row>
    <row r="46" spans="2:9" x14ac:dyDescent="0.25">
      <c r="B46" s="11" t="s">
        <v>60</v>
      </c>
      <c r="C46" s="7"/>
      <c r="D46" s="47">
        <v>8</v>
      </c>
      <c r="E46" s="52" t="s">
        <v>13</v>
      </c>
      <c r="F46" s="63"/>
      <c r="G46" s="18">
        <f t="shared" si="0"/>
        <v>0</v>
      </c>
      <c r="H46" s="63"/>
      <c r="I46" s="19">
        <f t="shared" si="1"/>
        <v>0</v>
      </c>
    </row>
    <row r="47" spans="2:9" x14ac:dyDescent="0.25">
      <c r="B47" s="11" t="s">
        <v>33</v>
      </c>
      <c r="C47" s="7"/>
      <c r="D47" s="47">
        <v>8</v>
      </c>
      <c r="E47" s="52" t="s">
        <v>13</v>
      </c>
      <c r="F47" s="63"/>
      <c r="G47" s="18">
        <f t="shared" si="0"/>
        <v>0</v>
      </c>
      <c r="H47" s="63"/>
      <c r="I47" s="19">
        <f t="shared" si="1"/>
        <v>0</v>
      </c>
    </row>
    <row r="48" spans="2:9" x14ac:dyDescent="0.25">
      <c r="B48" s="11" t="s">
        <v>34</v>
      </c>
      <c r="C48" s="7"/>
      <c r="D48" s="47">
        <v>8</v>
      </c>
      <c r="E48" s="52" t="s">
        <v>15</v>
      </c>
      <c r="F48" s="63"/>
      <c r="G48" s="18">
        <f t="shared" si="0"/>
        <v>0</v>
      </c>
      <c r="H48" s="63"/>
      <c r="I48" s="19">
        <f t="shared" si="1"/>
        <v>0</v>
      </c>
    </row>
    <row r="49" spans="2:9" x14ac:dyDescent="0.25">
      <c r="B49" s="11" t="s">
        <v>47</v>
      </c>
      <c r="C49" s="7"/>
      <c r="D49" s="47">
        <v>1</v>
      </c>
      <c r="E49" s="52" t="s">
        <v>15</v>
      </c>
      <c r="F49" s="63"/>
      <c r="G49" s="18">
        <f t="shared" si="0"/>
        <v>0</v>
      </c>
      <c r="H49" s="63"/>
      <c r="I49" s="19">
        <f t="shared" si="1"/>
        <v>0</v>
      </c>
    </row>
    <row r="50" spans="2:9" x14ac:dyDescent="0.25">
      <c r="B50" s="60" t="s">
        <v>35</v>
      </c>
      <c r="C50" s="7"/>
      <c r="D50" s="47">
        <v>1</v>
      </c>
      <c r="E50" s="52" t="s">
        <v>15</v>
      </c>
      <c r="F50" s="63"/>
      <c r="G50" s="18">
        <f t="shared" si="0"/>
        <v>0</v>
      </c>
      <c r="H50" s="63"/>
      <c r="I50" s="19">
        <f t="shared" si="1"/>
        <v>0</v>
      </c>
    </row>
    <row r="51" spans="2:9" x14ac:dyDescent="0.25">
      <c r="B51" s="36" t="s">
        <v>3</v>
      </c>
      <c r="C51" s="37"/>
      <c r="D51" s="48"/>
      <c r="E51" s="54"/>
      <c r="F51" s="20"/>
      <c r="G51" s="21" t="s">
        <v>62</v>
      </c>
      <c r="H51" s="20"/>
      <c r="I51" s="22" t="s">
        <v>62</v>
      </c>
    </row>
    <row r="52" spans="2:9" x14ac:dyDescent="0.25">
      <c r="B52" s="60" t="s">
        <v>48</v>
      </c>
      <c r="C52" s="7"/>
      <c r="D52" s="47">
        <v>1</v>
      </c>
      <c r="E52" s="52" t="s">
        <v>15</v>
      </c>
      <c r="F52" s="63"/>
      <c r="G52" s="18">
        <f t="shared" si="0"/>
        <v>0</v>
      </c>
      <c r="H52" s="63"/>
      <c r="I52" s="19">
        <f t="shared" si="1"/>
        <v>0</v>
      </c>
    </row>
    <row r="53" spans="2:9" ht="30" x14ac:dyDescent="0.25">
      <c r="B53" s="60" t="s">
        <v>52</v>
      </c>
      <c r="C53" s="7"/>
      <c r="D53" s="58">
        <v>14</v>
      </c>
      <c r="E53" s="52" t="s">
        <v>14</v>
      </c>
      <c r="F53" s="64"/>
      <c r="G53" s="18">
        <f t="shared" si="0"/>
        <v>0</v>
      </c>
      <c r="H53" s="64"/>
      <c r="I53" s="19">
        <f t="shared" si="1"/>
        <v>0</v>
      </c>
    </row>
    <row r="54" spans="2:9" x14ac:dyDescent="0.25">
      <c r="B54" s="60" t="s">
        <v>17</v>
      </c>
      <c r="C54" s="7"/>
      <c r="D54" s="58">
        <v>4</v>
      </c>
      <c r="E54" s="52" t="s">
        <v>14</v>
      </c>
      <c r="F54" s="64"/>
      <c r="G54" s="18">
        <f t="shared" si="0"/>
        <v>0</v>
      </c>
      <c r="H54" s="64"/>
      <c r="I54" s="19">
        <f t="shared" si="1"/>
        <v>0</v>
      </c>
    </row>
    <row r="55" spans="2:9" x14ac:dyDescent="0.25">
      <c r="B55" s="60" t="s">
        <v>18</v>
      </c>
      <c r="C55" s="7"/>
      <c r="D55" s="58">
        <v>4</v>
      </c>
      <c r="E55" s="52" t="s">
        <v>14</v>
      </c>
      <c r="F55" s="64"/>
      <c r="G55" s="18">
        <f t="shared" si="0"/>
        <v>0</v>
      </c>
      <c r="H55" s="64"/>
      <c r="I55" s="19">
        <f t="shared" si="1"/>
        <v>0</v>
      </c>
    </row>
    <row r="56" spans="2:9" x14ac:dyDescent="0.25">
      <c r="B56" s="60" t="s">
        <v>19</v>
      </c>
      <c r="C56" s="7"/>
      <c r="D56" s="58">
        <v>2</v>
      </c>
      <c r="E56" s="52" t="s">
        <v>14</v>
      </c>
      <c r="F56" s="64"/>
      <c r="G56" s="18">
        <f t="shared" si="0"/>
        <v>0</v>
      </c>
      <c r="H56" s="64"/>
      <c r="I56" s="19">
        <f t="shared" si="1"/>
        <v>0</v>
      </c>
    </row>
    <row r="57" spans="2:9" x14ac:dyDescent="0.25">
      <c r="B57" s="60" t="s">
        <v>45</v>
      </c>
      <c r="C57" s="7"/>
      <c r="D57" s="58">
        <v>8</v>
      </c>
      <c r="E57" s="52" t="s">
        <v>14</v>
      </c>
      <c r="F57" s="64"/>
      <c r="G57" s="18">
        <f t="shared" si="0"/>
        <v>0</v>
      </c>
      <c r="H57" s="64"/>
      <c r="I57" s="19">
        <f t="shared" si="1"/>
        <v>0</v>
      </c>
    </row>
    <row r="58" spans="2:9" ht="33" customHeight="1" x14ac:dyDescent="0.25">
      <c r="B58" s="11" t="s">
        <v>44</v>
      </c>
      <c r="C58" s="7"/>
      <c r="D58" s="58">
        <v>8</v>
      </c>
      <c r="E58" s="52" t="s">
        <v>14</v>
      </c>
      <c r="F58" s="64"/>
      <c r="G58" s="18">
        <f t="shared" si="0"/>
        <v>0</v>
      </c>
      <c r="H58" s="64"/>
      <c r="I58" s="19">
        <f t="shared" si="1"/>
        <v>0</v>
      </c>
    </row>
    <row r="59" spans="2:9" x14ac:dyDescent="0.25">
      <c r="B59" s="38" t="s">
        <v>46</v>
      </c>
      <c r="C59" s="39"/>
      <c r="D59" s="59">
        <v>1</v>
      </c>
      <c r="E59" s="55" t="s">
        <v>15</v>
      </c>
      <c r="F59" s="65"/>
      <c r="G59" s="40">
        <f t="shared" si="0"/>
        <v>0</v>
      </c>
      <c r="H59" s="65"/>
      <c r="I59" s="41">
        <f t="shared" si="1"/>
        <v>0</v>
      </c>
    </row>
    <row r="61" spans="2:9" x14ac:dyDescent="0.25">
      <c r="B61" s="5" t="s">
        <v>63</v>
      </c>
      <c r="G61" s="56">
        <f>SUM(G25:G60)</f>
        <v>0</v>
      </c>
      <c r="I61" s="56">
        <f>SUM(I25:I59)</f>
        <v>0</v>
      </c>
    </row>
    <row r="62" spans="2:9" x14ac:dyDescent="0.25">
      <c r="I62" s="56"/>
    </row>
  </sheetData>
  <mergeCells count="3">
    <mergeCell ref="B2:I2"/>
    <mergeCell ref="B3:I3"/>
    <mergeCell ref="B14:I14"/>
  </mergeCells>
  <pageMargins left="0.70866141732283472" right="0.31496062992125984" top="0.39370078740157483" bottom="0.39370078740157483" header="0.31496062992125984" footer="0.31496062992125984"/>
  <pageSetup paperSize="9" scale="76" fitToHeight="3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FN_Brno_Strojovny</vt:lpstr>
      <vt:lpstr>FN_Brno_Strojovny!Oblast_tisku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Vlková Jana</dc:creator>
  <cp:lastModifiedBy>Vlková Jana</cp:lastModifiedBy>
  <cp:lastPrinted>2025-08-07T13:15:23Z</cp:lastPrinted>
  <dcterms:created xsi:type="dcterms:W3CDTF">2022-09-19T10:22:19Z</dcterms:created>
  <dcterms:modified xsi:type="dcterms:W3CDTF">2026-03-26T12:58:31Z</dcterms:modified>
</cp:coreProperties>
</file>