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5480" windowHeight="11640" firstSheet="1" activeTab="1"/>
  </bookViews>
  <sheets>
    <sheet name="Uchazeč" sheetId="5" state="hidden" r:id="rId1"/>
    <sheet name="Stavba" sheetId="1" r:id="rId2"/>
    <sheet name="VzorObjekt" sheetId="9" state="hidden" r:id="rId3"/>
    <sheet name="VzorKryciList" sheetId="3" state="hidden" r:id="rId4"/>
    <sheet name="VzorPolozky" sheetId="10" state="hidden" r:id="rId5"/>
    <sheet name="01 01 KL" sheetId="11" r:id="rId6"/>
    <sheet name="01 01 Rek" sheetId="12" r:id="rId7"/>
    <sheet name="01 01 Naklady" sheetId="13" r:id="rId8"/>
    <sheet name="D.1 D.1.1 KL" sheetId="14" r:id="rId9"/>
    <sheet name="D.1 D.1.1 Rek" sheetId="15" r:id="rId10"/>
    <sheet name="D.1 D.1.1 Pol" sheetId="16" r:id="rId11"/>
    <sheet name="D.2 D.2.1 KL" sheetId="17" r:id="rId12"/>
    <sheet name="D.2 D.2.1 Rek" sheetId="18" r:id="rId13"/>
    <sheet name="D.2 D.2.1 Pol" sheetId="19" r:id="rId14"/>
    <sheet name="D.2 D.2.2 KL" sheetId="20" r:id="rId15"/>
    <sheet name="D.2 D.2.2 Rek" sheetId="21" r:id="rId16"/>
    <sheet name="D.2 D.2.2 Pol" sheetId="22" r:id="rId17"/>
    <sheet name="D.2 D.2.3 KL" sheetId="23" r:id="rId18"/>
    <sheet name="D.2 D.2.3 Rek" sheetId="24" r:id="rId19"/>
    <sheet name="D.2 D.2.3 Pol" sheetId="25" r:id="rId20"/>
    <sheet name="D.2 D.2.4 KL" sheetId="26" r:id="rId21"/>
    <sheet name="D.2 D.2.4 Rek" sheetId="27" r:id="rId22"/>
    <sheet name="D.2 D.2.4 Pol" sheetId="28" r:id="rId23"/>
    <sheet name="D.2 D.2.5 KL" sheetId="29" r:id="rId24"/>
    <sheet name="D.2 D.2.5 Rek" sheetId="30" r:id="rId25"/>
    <sheet name="D.2 D.2.5 Pol" sheetId="31" r:id="rId26"/>
    <sheet name="D.2 D.2.6 KL" sheetId="32" r:id="rId27"/>
    <sheet name="D.2 D.2.6 Rek" sheetId="33" r:id="rId28"/>
    <sheet name="D.2 D.2.6 Pol" sheetId="34" r:id="rId29"/>
  </sheets>
  <externalReferences>
    <externalReference r:id="rId32"/>
  </externalReferences>
  <definedNames>
    <definedName name="CelkemObjekty" localSheetId="1">'Stavba'!$I$34</definedName>
    <definedName name="cisloobjektu">'[1]Krycí list'!$A$5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'Stavba'!$D$12</definedName>
    <definedName name="DIČ" localSheetId="1">'Stavba'!$K$12</definedName>
    <definedName name="dmisto" localSheetId="1">'Stavba'!$D$13</definedName>
    <definedName name="dpsc" localSheetId="1">'Stavba'!$C$13</definedName>
    <definedName name="IČO" localSheetId="1">'Stavba'!$K$11</definedName>
    <definedName name="MistoStavby">'Stavba'!$D$6</definedName>
    <definedName name="NazevObjektu" localSheetId="1">'Stavba'!#REF!</definedName>
    <definedName name="nazevobjektu">'[1]Krycí list'!$C$5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'Stavba'!$D$7</definedName>
    <definedName name="Objekt" localSheetId="1">'Stavba'!$B$30</definedName>
    <definedName name="_xlnm.Print_Area" localSheetId="5">'01 01 KL'!$A$1:$G$50</definedName>
    <definedName name="_xlnm.Print_Area" localSheetId="7">'01 01 Naklady'!$A$1:$G$32</definedName>
    <definedName name="_xlnm.Print_Area" localSheetId="6">'01 01 Rek'!$A$1:$I$9</definedName>
    <definedName name="_xlnm.Print_Area" localSheetId="8">'D.1 D.1.1 KL'!$A$1:$G$50</definedName>
    <definedName name="_xlnm.Print_Area" localSheetId="10">'D.1 D.1.1 Pol'!$A$1:$G$141</definedName>
    <definedName name="_xlnm.Print_Area" localSheetId="9">'D.1 D.1.1 Rek'!$A$1:$I$30</definedName>
    <definedName name="_xlnm.Print_Area" localSheetId="11">'D.2 D.2.1 KL'!$A$1:$G$50</definedName>
    <definedName name="_xlnm.Print_Area" localSheetId="13">'D.2 D.2.1 Pol'!$A$1:$G$523</definedName>
    <definedName name="_xlnm.Print_Area" localSheetId="12">'D.2 D.2.1 Rek'!$A$1:$I$18</definedName>
    <definedName name="_xlnm.Print_Area" localSheetId="14">'D.2 D.2.2 KL'!$A$1:$G$50</definedName>
    <definedName name="_xlnm.Print_Area" localSheetId="16">'D.2 D.2.2 Pol'!$A$1:$G$266</definedName>
    <definedName name="_xlnm.Print_Area" localSheetId="15">'D.2 D.2.2 Rek'!$A$1:$I$17</definedName>
    <definedName name="_xlnm.Print_Area" localSheetId="17">'D.2 D.2.3 KL'!$A$1:$G$50</definedName>
    <definedName name="_xlnm.Print_Area" localSheetId="19">'D.2 D.2.3 Pol'!$A$1:$G$57</definedName>
    <definedName name="_xlnm.Print_Area" localSheetId="18">'D.2 D.2.3 Rek'!$A$1:$I$12</definedName>
    <definedName name="_xlnm.Print_Area" localSheetId="20">'D.2 D.2.4 KL'!$A$1:$G$50</definedName>
    <definedName name="_xlnm.Print_Area" localSheetId="22">'D.2 D.2.4 Pol'!$A$1:$G$440</definedName>
    <definedName name="_xlnm.Print_Area" localSheetId="21">'D.2 D.2.4 Rek'!$A$1:$I$19</definedName>
    <definedName name="_xlnm.Print_Area" localSheetId="23">'D.2 D.2.5 KL'!$A$1:$G$50</definedName>
    <definedName name="_xlnm.Print_Area" localSheetId="25">'D.2 D.2.5 Pol'!$A$1:$G$294</definedName>
    <definedName name="_xlnm.Print_Area" localSheetId="24">'D.2 D.2.5 Rek'!$A$1:$I$17</definedName>
    <definedName name="_xlnm.Print_Area" localSheetId="26">'D.2 D.2.6 KL'!$A$1:$G$50</definedName>
    <definedName name="_xlnm.Print_Area" localSheetId="28">'D.2 D.2.6 Pol'!$A$1:$G$25</definedName>
    <definedName name="_xlnm.Print_Area" localSheetId="27">'D.2 D.2.6 Rek'!$A$1:$I$8</definedName>
    <definedName name="_xlnm.Print_Area" localSheetId="1">'Stavba'!$A$1:$J$117</definedName>
    <definedName name="_xlnm.Print_Area" localSheetId="3">'VzorKryciList'!$A$1:$G$50</definedName>
    <definedName name="odic" localSheetId="1">'Stavba'!$K$8</definedName>
    <definedName name="oico" localSheetId="1">'Stavba'!$K$7</definedName>
    <definedName name="omisto" localSheetId="1">'Stavba'!$D$9</definedName>
    <definedName name="onazev" localSheetId="1">'Stavba'!$D$8</definedName>
    <definedName name="opsc" localSheetId="1">'Stavba'!$C$9</definedName>
    <definedName name="PocetMJ">'VzorKryciList'!$G$5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'Stavba'!#REF!</definedName>
    <definedName name="Zhotovitel" localSheetId="1">'Stavba'!$D$11</definedName>
  </definedNames>
  <calcPr calcId="145621"/>
</workbook>
</file>

<file path=xl/sharedStrings.xml><?xml version="1.0" encoding="utf-8"?>
<sst xmlns="http://schemas.openxmlformats.org/spreadsheetml/2006/main" count="4952" uniqueCount="1873">
  <si>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</si>
  <si>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</si>
  <si>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</si>
  <si>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</si>
  <si>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</si>
  <si>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</si>
  <si>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</si>
  <si>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</si>
  <si>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</si>
  <si>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</si>
  <si>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</si>
  <si>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</si>
  <si>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</si>
  <si>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</si>
  <si>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</t>
  </si>
  <si>
    <t>Rozpočet</t>
  </si>
  <si>
    <t>POLOŽKOVÝ ROZPOČET</t>
  </si>
  <si>
    <t xml:space="preserve">JKSO </t>
  </si>
  <si>
    <t>Objekt</t>
  </si>
  <si>
    <t>Název objektu</t>
  </si>
  <si>
    <t xml:space="preserve">SKP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</si>
  <si>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</si>
  <si>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</si>
  <si>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</si>
  <si>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</si>
  <si>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</si>
  <si>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</si>
  <si>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</si>
  <si>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</si>
  <si>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</si>
  <si>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</si>
  <si>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</si>
  <si>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</si>
  <si>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</si>
  <si>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</si>
  <si>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</si>
  <si>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</si>
  <si>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</si>
  <si>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</si>
  <si>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</si>
  <si>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</si>
  <si>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</si>
  <si>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</si>
  <si>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</si>
  <si>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Popis :</t>
  </si>
  <si>
    <t>Položkový rozpočet stavby</t>
  </si>
  <si>
    <t>.</t>
  </si>
  <si>
    <t>Zaokrouhlení</t>
  </si>
  <si>
    <t>Vyplňte  následující údaje o Vaší společnosti</t>
  </si>
  <si>
    <t>Obchodní název</t>
  </si>
  <si>
    <t xml:space="preserve">Ulice a č.p. </t>
  </si>
  <si>
    <t xml:space="preserve">Místo </t>
  </si>
  <si>
    <t xml:space="preserve">PSČ </t>
  </si>
  <si>
    <t>IČO</t>
  </si>
  <si>
    <t>DIČ</t>
  </si>
  <si>
    <t xml:space="preserve">Kontaktní osoba </t>
  </si>
  <si>
    <t xml:space="preserve">                telefon, fax</t>
  </si>
  <si>
    <t xml:space="preserve">                e-mail </t>
  </si>
  <si>
    <t>Poznámka :</t>
  </si>
  <si>
    <t>Ve všech listech tohoto souboru můžete měnit pouze buňky s modrým pozadím. Jedná se o tyto údaje : 
- údaje o firmě
- jednotkové ceny položek
- u položek typu procentické přesuny hmot zadejte i množství (hodnota je určitým procentem z ceny stavebního dílu nebo jeho části)
- připomínky k položkovému zadání</t>
  </si>
  <si>
    <t>Obekt :</t>
  </si>
  <si>
    <t>JKSO :</t>
  </si>
  <si>
    <t>800.122</t>
  </si>
  <si>
    <t>Rekapitulace stavebního objektu</t>
  </si>
  <si>
    <t>Rozpis ceny</t>
  </si>
  <si>
    <t>Název</t>
  </si>
  <si>
    <t>Dodávka</t>
  </si>
  <si>
    <t>Montáž</t>
  </si>
  <si>
    <t>Celkem</t>
  </si>
  <si>
    <t>Rekapitulace objektů, provozních souborů a nákladů</t>
  </si>
  <si>
    <t>Číslo a název objektu / provozního souboru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</si>
  <si>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</si>
  <si>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</si>
  <si>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</si>
  <si>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</si>
  <si>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</si>
  <si>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</si>
  <si>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</si>
  <si>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</si>
  <si>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</si>
  <si>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</si>
  <si>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</si>
  <si>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16T021</t>
  </si>
  <si>
    <t>Fakultní nemocnice Brno - PDM, přechod z páry na horkou vodu</t>
  </si>
  <si>
    <t>Fakultní nemocnice Brno – PDM</t>
  </si>
  <si>
    <t>Fakultní nemocnice Brno</t>
  </si>
  <si>
    <t>Jihlavská 340/20</t>
  </si>
  <si>
    <t>Brno-Bohunice</t>
  </si>
  <si>
    <t>62500</t>
  </si>
  <si>
    <t>65269705</t>
  </si>
  <si>
    <t>CZ65269705</t>
  </si>
  <si>
    <t>DPH celkem</t>
  </si>
  <si>
    <t>01</t>
  </si>
  <si>
    <t>Vedlejší a ostatní náklady</t>
  </si>
  <si>
    <t>D.1</t>
  </si>
  <si>
    <t>Stavební a inženýrské objekty</t>
  </si>
  <si>
    <t>D.2</t>
  </si>
  <si>
    <t>Provozní soubory</t>
  </si>
  <si>
    <t>Celkem za stavbu</t>
  </si>
  <si>
    <t>Rekapitulace rozpočtů</t>
  </si>
  <si>
    <t>Číslo</t>
  </si>
  <si>
    <t>ON a VN stavby</t>
  </si>
  <si>
    <t>D.1.1</t>
  </si>
  <si>
    <t>D1.1 Architektonicko-stavební řešení</t>
  </si>
  <si>
    <t>D.2.1</t>
  </si>
  <si>
    <t>Technologie</t>
  </si>
  <si>
    <t>D.2.2</t>
  </si>
  <si>
    <t>Vhlčení VZT</t>
  </si>
  <si>
    <t>D.2.3</t>
  </si>
  <si>
    <t>VZT a klimatizace</t>
  </si>
  <si>
    <t>D.2.4</t>
  </si>
  <si>
    <t>Měření a regulace</t>
  </si>
  <si>
    <t>D.2.5</t>
  </si>
  <si>
    <t>Zařízení silnoproudé elektrotechniky</t>
  </si>
  <si>
    <t>D.2.6</t>
  </si>
  <si>
    <t>Rozvody medicinálních plynů</t>
  </si>
  <si>
    <t>Rekapitulace dílů</t>
  </si>
  <si>
    <t>Typ dílu</t>
  </si>
  <si>
    <t>_01</t>
  </si>
  <si>
    <t>OBJ F PS1</t>
  </si>
  <si>
    <t>Transformátor</t>
  </si>
  <si>
    <t>_02</t>
  </si>
  <si>
    <t>OBJ L PS2</t>
  </si>
  <si>
    <t>Technologie VN</t>
  </si>
  <si>
    <t>_03</t>
  </si>
  <si>
    <t>OBJ K PS5</t>
  </si>
  <si>
    <t>Technologie NN</t>
  </si>
  <si>
    <t>_04</t>
  </si>
  <si>
    <t>OBJ R PS3</t>
  </si>
  <si>
    <t>Výměníková stanice v objektu S</t>
  </si>
  <si>
    <t>_05</t>
  </si>
  <si>
    <t>OBJ S PS4</t>
  </si>
  <si>
    <t>Výměníková stanice v objektu R</t>
  </si>
  <si>
    <t>_06</t>
  </si>
  <si>
    <t>OBJ C STROJOVNA KOGENERACE</t>
  </si>
  <si>
    <t>Výměníková stanice v objektu L</t>
  </si>
  <si>
    <t>_07</t>
  </si>
  <si>
    <t>Ostatní práce a materiál</t>
  </si>
  <si>
    <t>OVLÁDÁNÍ</t>
  </si>
  <si>
    <t>_08</t>
  </si>
  <si>
    <t>Energocentrum - dodávka strojů a zařizení</t>
  </si>
  <si>
    <t>VELÍN FN BRNO PDM</t>
  </si>
  <si>
    <t>_09</t>
  </si>
  <si>
    <t>Energocentrum - montážní a demontážní práce</t>
  </si>
  <si>
    <t>VELÍN FN BRNO BOHUNICE</t>
  </si>
  <si>
    <t>_10</t>
  </si>
  <si>
    <t>Energocentrum - ostatní práce a materiál</t>
  </si>
  <si>
    <t>STÁVAJÍCÍ VZT FN BRNO PDM</t>
  </si>
  <si>
    <t>_11</t>
  </si>
  <si>
    <t>NOSNÝ MATERIÁL</t>
  </si>
  <si>
    <t>_12</t>
  </si>
  <si>
    <t>SLUŽBY</t>
  </si>
  <si>
    <t>1</t>
  </si>
  <si>
    <t>Zemní práce</t>
  </si>
  <si>
    <t>3</t>
  </si>
  <si>
    <t>Svislé a kompletní konstrukce</t>
  </si>
  <si>
    <t>4</t>
  </si>
  <si>
    <t>Vodorovné konstrukce</t>
  </si>
  <si>
    <t>5</t>
  </si>
  <si>
    <t>Komunikace</t>
  </si>
  <si>
    <t>6</t>
  </si>
  <si>
    <t>Úpravy povrchu, podlahy</t>
  </si>
  <si>
    <t>61</t>
  </si>
  <si>
    <t>Upravy povrchů vnitřní</t>
  </si>
  <si>
    <t>63</t>
  </si>
  <si>
    <t>Podlahy a podlahové konstrukce</t>
  </si>
  <si>
    <t>64</t>
  </si>
  <si>
    <t>Výplně otvorů</t>
  </si>
  <si>
    <t>804</t>
  </si>
  <si>
    <t>91</t>
  </si>
  <si>
    <t>Doplňující konstrukce a práce na pozemních komunikacích a zpevněných plochách</t>
  </si>
  <si>
    <t>94</t>
  </si>
  <si>
    <t>Lešení a stavební výtahy</t>
  </si>
  <si>
    <t>96</t>
  </si>
  <si>
    <t>Bourání konstrukcí</t>
  </si>
  <si>
    <t>97</t>
  </si>
  <si>
    <t>Prorážení otvorů</t>
  </si>
  <si>
    <t>98</t>
  </si>
  <si>
    <t>Demolice</t>
  </si>
  <si>
    <t>99</t>
  </si>
  <si>
    <t>Staveništní přesun hmot</t>
  </si>
  <si>
    <t>OM</t>
  </si>
  <si>
    <t>Ostatní materiál</t>
  </si>
  <si>
    <t>711</t>
  </si>
  <si>
    <t>Izolace proti vodě</t>
  </si>
  <si>
    <t>713</t>
  </si>
  <si>
    <t>Izolace tepelné</t>
  </si>
  <si>
    <t>722</t>
  </si>
  <si>
    <t>Vnitřní vodovod</t>
  </si>
  <si>
    <t>724</t>
  </si>
  <si>
    <t>Strojní vybavení</t>
  </si>
  <si>
    <t>728</t>
  </si>
  <si>
    <t>Vzduchotechnika</t>
  </si>
  <si>
    <t>732</t>
  </si>
  <si>
    <t>Strojovny</t>
  </si>
  <si>
    <t>733</t>
  </si>
  <si>
    <t>Rozvod potrubí</t>
  </si>
  <si>
    <t>734</t>
  </si>
  <si>
    <t>Armatury</t>
  </si>
  <si>
    <t>766</t>
  </si>
  <si>
    <t>Konstrukce truhlářské</t>
  </si>
  <si>
    <t>767</t>
  </si>
  <si>
    <t>Konstrukce zámečnické</t>
  </si>
  <si>
    <t>771</t>
  </si>
  <si>
    <t>Podlahy z dlaždic a obklady</t>
  </si>
  <si>
    <t>777</t>
  </si>
  <si>
    <t>Podlahy ze syntetických hmot</t>
  </si>
  <si>
    <t>783</t>
  </si>
  <si>
    <t>Nátěry</t>
  </si>
  <si>
    <t>784</t>
  </si>
  <si>
    <t>Malby</t>
  </si>
  <si>
    <t>M23</t>
  </si>
  <si>
    <t>Montáže potrubí</t>
  </si>
  <si>
    <t>D96</t>
  </si>
  <si>
    <t>Přesuny suti a vybouraných hmot</t>
  </si>
  <si>
    <t>VN</t>
  </si>
  <si>
    <t>Vedlejší náklady</t>
  </si>
  <si>
    <t>ON</t>
  </si>
  <si>
    <t>Ostatní náklady</t>
  </si>
  <si>
    <t>AVOS VYŠKOV měřící a regulační technika, s.r.o.</t>
  </si>
  <si>
    <t>HSV</t>
  </si>
  <si>
    <t>PSV</t>
  </si>
  <si>
    <t>MON</t>
  </si>
  <si>
    <t xml:space="preserve">   </t>
  </si>
  <si>
    <t>Objekt :</t>
  </si>
  <si>
    <t>Rozpočet :</t>
  </si>
  <si>
    <t>REKAPITULACE DÍLŮ</t>
  </si>
  <si>
    <t>Díl</t>
  </si>
  <si>
    <t>16T021 Fakultní nemocnice Brno - PDM, přechod z páry na horkou vodu</t>
  </si>
  <si>
    <t>01 Vedlejší a ostatní náklady</t>
  </si>
  <si>
    <t>CELKEM  OBJEKT</t>
  </si>
  <si>
    <t>Díl:</t>
  </si>
  <si>
    <t>005121 R</t>
  </si>
  <si>
    <t>Zařízení staveniště</t>
  </si>
  <si>
    <t>Soubor</t>
  </si>
  <si>
    <t>Veškeré náklady spojené s vybudováním, provozem a odstraněním zařízení staveniště.</t>
  </si>
  <si>
    <t>005124010R</t>
  </si>
  <si>
    <t>Koordinační činnost</t>
  </si>
  <si>
    <t>Koordinace stavebních a technologických dodávek stavby.</t>
  </si>
  <si>
    <t>005211010R</t>
  </si>
  <si>
    <t>Předání a převzetí staveniště</t>
  </si>
  <si>
    <t>Náklady spojené s účastí zhotovitele na předání a převzetí staveniště.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</si>
  <si>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</si>
  <si>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</si>
  <si>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</si>
  <si>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005231020R</t>
  </si>
  <si>
    <t>Individuální a komplexní vyzkoušení</t>
  </si>
  <si>
    <t>Náklady na individuální zkoušky dodaných a smontovaných technologických zařízení včetně komplexního vyzkoušení.</t>
  </si>
  <si>
    <t>005231030R</t>
  </si>
  <si>
    <t xml:space="preserve">Zkušební provoz </t>
  </si>
  <si>
    <t>Náklady zhotovitele na účast na zkušebním provozu včetně všech rizik vyplývajících z nutnosti zásahu či úprav zkoušeného zařízení.</t>
  </si>
  <si>
    <t>005231040R</t>
  </si>
  <si>
    <t>Provozní řády</t>
  </si>
  <si>
    <t>Náklady zhotovitele na vypracování provozních řádů pro zkušební či trvalý provoz včetně nákladů na předání všech návodů k obsluze a údržbě pro technologická zařízení a včetně zaškolení obsluhy objednatele.</t>
  </si>
  <si>
    <t>00524 R</t>
  </si>
  <si>
    <t>Předání a převzetí díla</t>
  </si>
  <si>
    <t>Náklady zhotovitele, které vzniknou v souvislosti s povinnostmi zhotovitele při předání a převzetí díla.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</si>
  <si>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</si>
  <si>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</si>
  <si>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</si>
  <si>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00526 R</t>
  </si>
  <si>
    <t>Finanční náklady</t>
  </si>
  <si>
    <t>Náklady zhotovitele, které vznikají v souvislosti se zajištěním požadavků objednatele na obvyklá zajištění závazku splnit dílo nebo některou ze smluvních povinností.</t>
  </si>
  <si>
    <t>005261010R</t>
  </si>
  <si>
    <t>Pojištění dodavatele a pojištění díla</t>
  </si>
  <si>
    <t>Náklady spojené s povinným pojištěním dodavatele nebo stavebního díla či jeho části, v rozsahu obchodních podmínek.</t>
  </si>
  <si>
    <t>005261030R</t>
  </si>
  <si>
    <t xml:space="preserve">Finanční rezerva </t>
  </si>
  <si>
    <t>Finanční rezerva požadovaná objednatelem jako součást smluvní ceny. Způsob jejího stanovení, čerpání a vykazování definuje objednatel.</t>
  </si>
  <si>
    <t>D.1 Stavební a inženýrské objekty</t>
  </si>
  <si>
    <t>PSU</t>
  </si>
  <si>
    <t>122201101</t>
  </si>
  <si>
    <t>Odkopávky nezapažené v hor. 3 do 100 m3</t>
  </si>
  <si>
    <t>m3</t>
  </si>
  <si>
    <t>SÚ08 : 3*1,5*0,27</t>
  </si>
  <si>
    <t>162701105</t>
  </si>
  <si>
    <t>Vodorovné přemístění výkopku z hor.1-4 do 10000 m</t>
  </si>
  <si>
    <t>174101102</t>
  </si>
  <si>
    <t>Zásyp ruční se zhutněním</t>
  </si>
  <si>
    <t>SÚ04 : 0,8*1*1,2</t>
  </si>
  <si>
    <t>SÚ05 : 12,1*0,3*0,25</t>
  </si>
  <si>
    <t>199000002</t>
  </si>
  <si>
    <t>Poplatek za skládku horniny 1- 4</t>
  </si>
  <si>
    <t>583418004</t>
  </si>
  <si>
    <t>Kamenivo drcené frakce  16/32 B Jihomoravský kraj, zásyp SÚ04, SÚ05</t>
  </si>
  <si>
    <t>t</t>
  </si>
  <si>
    <t>1,8675*1,3</t>
  </si>
  <si>
    <t>3001</t>
  </si>
  <si>
    <t>Překlad L50/50/5-1200</t>
  </si>
  <si>
    <t>kus</t>
  </si>
  <si>
    <t>3002</t>
  </si>
  <si>
    <t>Překlad L50/50/5-1650</t>
  </si>
  <si>
    <t>310271520</t>
  </si>
  <si>
    <t>Zazdívka otvorů do 1 m2, pórobet.tvárnice, tl.15cm</t>
  </si>
  <si>
    <t>SÚ04 : 2*0,15</t>
  </si>
  <si>
    <t>31794001</t>
  </si>
  <si>
    <t>Patní kotevní plech 200/200/8mm, žárový pozink</t>
  </si>
  <si>
    <t>317941121</t>
  </si>
  <si>
    <t>Osazení ocelových válcovaných nosníků do č.12, včetně dodávky profilu I č.12</t>
  </si>
  <si>
    <t>(2,5*4)*0,01115</t>
  </si>
  <si>
    <t>342011121</t>
  </si>
  <si>
    <t>Příčka SDK tl. 75 mm,OK,1x oplášť.z jedné strany,RB 12,5, zajištění sterilního prostředí operačních, sálů, SÚ12</t>
  </si>
  <si>
    <t>m2</t>
  </si>
  <si>
    <t>342012232</t>
  </si>
  <si>
    <t>Příčka SDK tl.105 mm,ocel.kce,1x oplášť.,RF 15mm</t>
  </si>
  <si>
    <t>SÚ12 : 2,4*3,5+1,8*3,5</t>
  </si>
  <si>
    <t>342255024</t>
  </si>
  <si>
    <t>Příčky z pórobetonových tvárnic tl. 10 cm P4-500</t>
  </si>
  <si>
    <t>Osazení ocelových válcovaných nosníků do č.12, včetně dodávky profilu I č.12 žárový pozink</t>
  </si>
  <si>
    <t>02/Z : (4*2,05)*0,01115</t>
  </si>
  <si>
    <t>+OBJÍMKA : 0,09</t>
  </si>
  <si>
    <t>Osazení ocelových válcovaných nosníků do č.12, Včetně dodávky profilu U č.12 žárový pozink</t>
  </si>
  <si>
    <t>02/Z : (0,642*8)*0,0134</t>
  </si>
  <si>
    <t>416021122</t>
  </si>
  <si>
    <t>Podhledy SDK, kovová.kce CD. 1x deska RF 12,5 mm, SÚ06, zakrytí podstropních rozvodů</t>
  </si>
  <si>
    <t>0,7*3,35+1,1*3,35</t>
  </si>
  <si>
    <t>564851111</t>
  </si>
  <si>
    <t>Podklad ze štěrkodrti po zhutnění tloušťky 15 cm, SÚ08</t>
  </si>
  <si>
    <t>3*1,5*0,15</t>
  </si>
  <si>
    <t>596215040</t>
  </si>
  <si>
    <t>Kladení zámkové dlažby tl. 8 cm do drtě tl. 4 cm, SÚ08</t>
  </si>
  <si>
    <t>3*1,5</t>
  </si>
  <si>
    <t>572531131</t>
  </si>
  <si>
    <t>Oprava trhlin cem.hmota vč sponek</t>
  </si>
  <si>
    <t>60001</t>
  </si>
  <si>
    <t>Vysátí trhlin a rozdrobeného betonu</t>
  </si>
  <si>
    <t>611421331</t>
  </si>
  <si>
    <t>Oprava váp.omítek stropů do 25% plochy - štukových</t>
  </si>
  <si>
    <t>SÚ03 : 8,18+5,53+3,8+6,04+12,8</t>
  </si>
  <si>
    <t>SÚ53 : 19,33+41,2+208,5+181,5</t>
  </si>
  <si>
    <t>SÚ53 PŘIDÁNO POZDĚJI : 174,1+38,8+38,47</t>
  </si>
  <si>
    <t>612421331</t>
  </si>
  <si>
    <t>Oprava vápen.omítek stěn do 25 % pl. - štukových</t>
  </si>
  <si>
    <t>SÚ52 : 175,4*3-((1,5*2)*16+(0,9*2)*2)</t>
  </si>
  <si>
    <t>SÚ52 PŘIDÁNO POZDĚJI : 103,9*3-((1,5*2)*3+(0,9*2)*4)</t>
  </si>
  <si>
    <t>612433214</t>
  </si>
  <si>
    <t>Omítka sanační vnitřní, vysoké zasolení, tl.35 mm, postřik, podklad, jádrová omítka, štuk</t>
  </si>
  <si>
    <t>SÚ02 stěny : 24,2*2,6-(2+3*0,75)</t>
  </si>
  <si>
    <t>strop : 46,61</t>
  </si>
  <si>
    <t>612471411</t>
  </si>
  <si>
    <t>Úprava vnitřních stěn aktivovaným štukem - na nové zdivo</t>
  </si>
  <si>
    <t>612473182</t>
  </si>
  <si>
    <t>Omítka vnitřního zdiva ze suché směsi, štuková, SÚ02</t>
  </si>
  <si>
    <t>612481211</t>
  </si>
  <si>
    <t>Montáž výztužné sítě (perlinky) do stěrky-stěny, včetně výztužné sítě a stěrkového tmelu - na nové, zdivo</t>
  </si>
  <si>
    <t>631313621</t>
  </si>
  <si>
    <t>Mazanina betonová tl. 8 - 12 cm C 20/25</t>
  </si>
  <si>
    <t>SÚ04 : 0,8*1,2*0,1</t>
  </si>
  <si>
    <t>SÚ05 : 12,1*0,3*0,1</t>
  </si>
  <si>
    <t>631315611</t>
  </si>
  <si>
    <t>Mazanina betonová tl. 12 - 24 cm C 16/20</t>
  </si>
  <si>
    <t>SÚ05 : 0,6*0,6*0,2</t>
  </si>
  <si>
    <t>631361921</t>
  </si>
  <si>
    <t>Výztuž mazanin svařovanou sítí, průměr drátu  6,0, oka 150/150 mm KH20</t>
  </si>
  <si>
    <t>SÚ04 : (0,8*1,2)*0,00303</t>
  </si>
  <si>
    <t>SÚ05 : (12,1*0,3)*0,00303</t>
  </si>
  <si>
    <t>642942111</t>
  </si>
  <si>
    <t>Osazení zárubní dveřních ocelových, pl. do 2,5 m2, 05/Z,  požár odol. EW 30 DP1, včetně dodávky, zárubně  90 x 197 x 15 cm</t>
  </si>
  <si>
    <t>642942221</t>
  </si>
  <si>
    <t>Osazení zárubní dveřních ocelových, pl. do 4,5 m2, 06/Z, požár odol. EW 30 DP1, včetně dodávky, zárubně 125 x 197 x 15 cm</t>
  </si>
  <si>
    <t>763181311</t>
  </si>
  <si>
    <t>Mtž zárub ocel v-2,75m 1křídlo SDK, SÚ13</t>
  </si>
  <si>
    <t>640</t>
  </si>
  <si>
    <t>Ocelová zárubeň SDK 75/90, SÚ13</t>
  </si>
  <si>
    <t>917862111</t>
  </si>
  <si>
    <t>Osazení stojat. obrub.bet. s opěrou,lože z C 12/15, obrubník chodníkový SÚ08</t>
  </si>
  <si>
    <t>m</t>
  </si>
  <si>
    <t>962032241</t>
  </si>
  <si>
    <t>Bourání zdiva z cihel pálených na MC</t>
  </si>
  <si>
    <t>SÚ11 : 27*0,1</t>
  </si>
  <si>
    <t>962036112</t>
  </si>
  <si>
    <t>DMTZ SDK příčky, 1x kov.kce., 1x opláštěné 12,5 mm</t>
  </si>
  <si>
    <t>SÚ13 dočasná příčka : 27</t>
  </si>
  <si>
    <t>963016211</t>
  </si>
  <si>
    <t>DMTZ podhledu SDK z kazet 600x600 mm, kov.rošt</t>
  </si>
  <si>
    <t>SÚ09 : 65,3</t>
  </si>
  <si>
    <t>965081713</t>
  </si>
  <si>
    <t>Bourání dlaždic keramických tl. 1 cm, nad 1 m2</t>
  </si>
  <si>
    <t>SÚ01 : 8,18+5,53+3,8+6,04</t>
  </si>
  <si>
    <t>97001</t>
  </si>
  <si>
    <t>Nový prostup žb stěnou - jádrové vrtání D 300mm, SÚ10</t>
  </si>
  <si>
    <t>97002</t>
  </si>
  <si>
    <t>Oprava stávajících prostupů D 150mm vč. zapravení + požár. ucpávka viz. pol. 0001, SÚ11</t>
  </si>
  <si>
    <t>971033631</t>
  </si>
  <si>
    <t>Vybourání otv. zeď cihel., tl.15 cm, MVC</t>
  </si>
  <si>
    <t>SÚ05 : (1*2,02)*2+1,35*2,02</t>
  </si>
  <si>
    <t>973049231</t>
  </si>
  <si>
    <t>Vysekání kapes zeď bet, osaz. konstr. 10x15x20 cm</t>
  </si>
  <si>
    <t>978011191</t>
  </si>
  <si>
    <t>Otlučení omítek vnitřních vápenných stropů do 100%</t>
  </si>
  <si>
    <t>978013191</t>
  </si>
  <si>
    <t>Otlučení omítek vnitřních stěn v rozsahu do 100 %</t>
  </si>
  <si>
    <t>6116021</t>
  </si>
  <si>
    <t>Dveře vnitřní hladké plné 1 kříd. 90x197, 01/D-SÚ13</t>
  </si>
  <si>
    <t>981512114</t>
  </si>
  <si>
    <t>Demolice konstrukcí jiným způsobem, železobeton</t>
  </si>
  <si>
    <t>999281108</t>
  </si>
  <si>
    <t>Přesun hmot pro opravy a údržbu do výšky 12 m</t>
  </si>
  <si>
    <t>592174230</t>
  </si>
  <si>
    <t>Obrubník chodníkový ABO 16-10 1000/100/250</t>
  </si>
  <si>
    <t>5924502</t>
  </si>
  <si>
    <t>Dlažba zámková  20x20x6 cm přírodní</t>
  </si>
  <si>
    <t>SÚ08 : 3*1,5</t>
  </si>
  <si>
    <t>711140012</t>
  </si>
  <si>
    <t>Izolace proti vodě vodorovná přitavená, 1x, 1x ALP, 1x Bitagit 40 mineral V 60 S 40, SÚ05</t>
  </si>
  <si>
    <t>7660001</t>
  </si>
  <si>
    <t>Kovové dveře 900/1970mm, požár. odol. EW 30 DP1, 03/Z</t>
  </si>
  <si>
    <t>7660002</t>
  </si>
  <si>
    <t>Kovové dveře 1250/1970mm, požár. odol. EW 30 DP1, 04/Z</t>
  </si>
  <si>
    <t>767001</t>
  </si>
  <si>
    <t>Zvýšená podlaha pro nový VN rozvaděč z póroroštu, 02/Z</t>
  </si>
  <si>
    <t>767002</t>
  </si>
  <si>
    <t>Ocelové schodiště,stup. z poroštu, vč zábradlí, 01/Z</t>
  </si>
  <si>
    <t>kpl</t>
  </si>
  <si>
    <t>767003</t>
  </si>
  <si>
    <t>Odstranění stávajícího zábradlí - SÚ05</t>
  </si>
  <si>
    <t>767587001</t>
  </si>
  <si>
    <t>Podhled, rošt, kazety 60 x 60 cm, SÚ09</t>
  </si>
  <si>
    <t>767641800</t>
  </si>
  <si>
    <t>Dmtž zárubní dveří do 2,5 m2</t>
  </si>
  <si>
    <t>SÚ04 : 1</t>
  </si>
  <si>
    <t>SÚ13-07/Z : 2</t>
  </si>
  <si>
    <t>7710001</t>
  </si>
  <si>
    <t>Dodávka dlažby keramické</t>
  </si>
  <si>
    <t>26,95*1,03</t>
  </si>
  <si>
    <t>771575107</t>
  </si>
  <si>
    <t>Montáž podlah keramických, vč. flexi lepidla</t>
  </si>
  <si>
    <t>SÚ01 podlaha a sokl : 23,55+3,4</t>
  </si>
  <si>
    <t>998771201</t>
  </si>
  <si>
    <t>Přesun hmot pro podlahy z dlaždic, výšky do 6 m</t>
  </si>
  <si>
    <t>777552250</t>
  </si>
  <si>
    <t>Podlaha stěrková akrylátová, bezprašná</t>
  </si>
  <si>
    <t>777553020</t>
  </si>
  <si>
    <t>Penetrace nesavého podkladu podlah adhézní vrstvou</t>
  </si>
  <si>
    <t>podlaha : 46,61</t>
  </si>
  <si>
    <t>sokl : 23,2*0,1</t>
  </si>
  <si>
    <t>998777202</t>
  </si>
  <si>
    <t>Přesun hmot pro podlahy syntetické, výšky do 12 m</t>
  </si>
  <si>
    <t>783001</t>
  </si>
  <si>
    <t>Nátěr syntetický kov. konstrukcí 2xZákl. 3xEmail., barva šedá</t>
  </si>
  <si>
    <t>784111101</t>
  </si>
  <si>
    <t>Penetrace podkladu nátěrem 1 x</t>
  </si>
  <si>
    <t>strop+stěny : 46,61+58,67</t>
  </si>
  <si>
    <t>784195412</t>
  </si>
  <si>
    <t>Malba tekutá bílá, 2 x</t>
  </si>
  <si>
    <t>979011221</t>
  </si>
  <si>
    <t>Svislá doprava suti a vybour. hmot za 1.PP nošením</t>
  </si>
  <si>
    <t>979081111</t>
  </si>
  <si>
    <t>Odvoz suti a vybour. hmot na skládku do 1 km</t>
  </si>
  <si>
    <t>979081121</t>
  </si>
  <si>
    <t>Příplatek k odvozu za každý další 1 km</t>
  </si>
  <si>
    <t>979087113</t>
  </si>
  <si>
    <t>Nakládání vybouraných hmot na dopravní prostředky</t>
  </si>
  <si>
    <t>979990001</t>
  </si>
  <si>
    <t>Poplatek za skládku stavební suti</t>
  </si>
  <si>
    <t>0001</t>
  </si>
  <si>
    <t>Požární ucpávka odolnost 45minut</t>
  </si>
  <si>
    <t>ON0001</t>
  </si>
  <si>
    <t>Příplatek za nošení staveb. materiálu ručně do 1.PP</t>
  </si>
  <si>
    <t>D.2 Provozní soubory</t>
  </si>
  <si>
    <t>941941041</t>
  </si>
  <si>
    <t>Montáž lešení leh.řad.s podlahami,š.1,2 m, H 10 m</t>
  </si>
  <si>
    <t>Včetně kotvení lešení.</t>
  </si>
  <si>
    <t>941941111</t>
  </si>
  <si>
    <t>Pronájem lešení za den</t>
  </si>
  <si>
    <t>941955003</t>
  </si>
  <si>
    <t>Lešení lehké pomocné, výška podlahy do 2,5 m</t>
  </si>
  <si>
    <t>998009101</t>
  </si>
  <si>
    <t>Přesun hmot lešení samostatně budovaného</t>
  </si>
  <si>
    <t>998009193</t>
  </si>
  <si>
    <t>Příplatek za zvětšený přesun lešení do 500 m</t>
  </si>
  <si>
    <t>713300812</t>
  </si>
  <si>
    <t>Odstranění oplechování těles, ploch tvarovaných</t>
  </si>
  <si>
    <t>713300841</t>
  </si>
  <si>
    <t>Odstranění izolace vláknité s konstruk. bez úpravy</t>
  </si>
  <si>
    <t>713400811</t>
  </si>
  <si>
    <t>Odstranění tepelné izolace oplechování potrubí</t>
  </si>
  <si>
    <t>713461111</t>
  </si>
  <si>
    <t>Izolace potrubí skružemi s Pz drátem 1vrstvá</t>
  </si>
  <si>
    <t>Včetně pomocného lešení o výšce podlahy do 1900 mm a pro zatížení do 1,5 kPa.</t>
  </si>
  <si>
    <t>63154574</t>
  </si>
  <si>
    <t>Pouzdro potrubní izolační 49/40 mm, kamenná vlna s Al fólií se skelnou mřížkou na povrchu</t>
  </si>
  <si>
    <t>63154604</t>
  </si>
  <si>
    <t>Pouzdro potrubní izolační 49/50 mm, kamenná vlna s Al fólií se skelnou mřížkou na povrchu</t>
  </si>
  <si>
    <t>63154605</t>
  </si>
  <si>
    <t>Pouzdro potrubní izolační 60/50 mm, kamenná vlna s Al fólií se skelnou mřížkou na povrchu</t>
  </si>
  <si>
    <t>63154623</t>
  </si>
  <si>
    <t>Pouzdro potrubní izolační 42/60 mm, kamenná vlna s Al fólií se skelnou mřížkou na povrchu</t>
  </si>
  <si>
    <t>63154648</t>
  </si>
  <si>
    <t>Pouzdro potrubní izolační 76/80 mm, kamenná vlna s Al fólií se skelnou mřížkou na povrchu</t>
  </si>
  <si>
    <t>63154649</t>
  </si>
  <si>
    <t>Pouzdro potrubní izolační 89/80 mm, kamenná vlna s Al fólií se skelnou mřížkou na povrchu</t>
  </si>
  <si>
    <t>63154670</t>
  </si>
  <si>
    <t>Pouzdro potrubní izolační 108/100 mm, kamenná vlna s Al fólií se skelnou mřížkou na povrchu</t>
  </si>
  <si>
    <t>63154673</t>
  </si>
  <si>
    <t>Pouzdro potrubní izolační 159/100 mm, kamenná vlna s Al fólií se skelnou mřížkou na povrchu</t>
  </si>
  <si>
    <t>63154675</t>
  </si>
  <si>
    <t>Pouzdro potrubní izolační 219/100 mm, kamenná vlna s Al fólií se skelnou mřížkou na povrchu</t>
  </si>
  <si>
    <t>998713201</t>
  </si>
  <si>
    <t>Přesun hmot pro izolace tepelné, výšky do 6 m</t>
  </si>
  <si>
    <t>998713292</t>
  </si>
  <si>
    <t>Příplatek zvětš. přesun, izolace tepelné do 100 m</t>
  </si>
  <si>
    <t>979990144</t>
  </si>
  <si>
    <t>Poplatek za skládku suti - minerální vata</t>
  </si>
  <si>
    <t>722160815</t>
  </si>
  <si>
    <t>Demontáž potrubí z měděných trubek do D 56</t>
  </si>
  <si>
    <t>722211813</t>
  </si>
  <si>
    <t>Demontáž armatur vodov.se dvěma přírubami DN 80</t>
  </si>
  <si>
    <t>722219101</t>
  </si>
  <si>
    <t>Montáž armatur vodovodních přírubových DN 40</t>
  </si>
  <si>
    <t>722219102</t>
  </si>
  <si>
    <t>Montáž armatur vodovodních přírubových DN 50</t>
  </si>
  <si>
    <t>722219103</t>
  </si>
  <si>
    <t>Montáž armatur vodovodních přírubových DN 65</t>
  </si>
  <si>
    <t>722219104</t>
  </si>
  <si>
    <t>Montáž armatur vodovodních přírubových DN 80</t>
  </si>
  <si>
    <t>722220864</t>
  </si>
  <si>
    <t>Demontáž armatur s dvěma závity G 2</t>
  </si>
  <si>
    <t>722220865</t>
  </si>
  <si>
    <t>Demontáž armatur s dvěma závity G 2 1/2</t>
  </si>
  <si>
    <t>722220866</t>
  </si>
  <si>
    <t>Demontáž armatur s dvěma závity G 3</t>
  </si>
  <si>
    <t>722221112</t>
  </si>
  <si>
    <t>Kohout vypouštěcí kulový, DN 15</t>
  </si>
  <si>
    <t>722229101</t>
  </si>
  <si>
    <t>Montáž vodovodních armatur,1závit, G 1/2</t>
  </si>
  <si>
    <t>722237131</t>
  </si>
  <si>
    <t>Kohout kulový s vypouštěním DN 15</t>
  </si>
  <si>
    <t>722239101</t>
  </si>
  <si>
    <t>Montáž vodovodních armatur 2závity, G 1/2</t>
  </si>
  <si>
    <t>722269113</t>
  </si>
  <si>
    <t>Montáž vodoměru závitového jdnovt. suchob. G1"</t>
  </si>
  <si>
    <t>722269114</t>
  </si>
  <si>
    <t>Montáž vodoměru závitového jdnovt. suchob. G6/4"</t>
  </si>
  <si>
    <t>31945803</t>
  </si>
  <si>
    <t>Šroubení přímé 4341G 42x6/4   vnější závit   mosaz</t>
  </si>
  <si>
    <t>31945804</t>
  </si>
  <si>
    <t>Šroubení přímé 4341G 54x2     vnější závit   mosaz</t>
  </si>
  <si>
    <t>31947214</t>
  </si>
  <si>
    <t>Příruba točivá PN 16  DN 40</t>
  </si>
  <si>
    <t>31947215</t>
  </si>
  <si>
    <t>Příruba točivá PN 16  DN 50</t>
  </si>
  <si>
    <t>31947216</t>
  </si>
  <si>
    <t>Příruba točivá PN 16  DN 65</t>
  </si>
  <si>
    <t>31947217</t>
  </si>
  <si>
    <t>Příruba točivá PN 16  DN 80</t>
  </si>
  <si>
    <t>38821461</t>
  </si>
  <si>
    <t>Vodoměr na studenou vodu DN 25 Qp 6</t>
  </si>
  <si>
    <t>38821462</t>
  </si>
  <si>
    <t>Vodoměr na studenou vodu DN 40 Qp 10</t>
  </si>
  <si>
    <t>42266511</t>
  </si>
  <si>
    <t>Filtr přírubový DN 65 PN 16</t>
  </si>
  <si>
    <t>42266512</t>
  </si>
  <si>
    <t>Filtr přírubový DN 80 PN 16</t>
  </si>
  <si>
    <t>42266557.A</t>
  </si>
  <si>
    <t>Filtr závitový 2" pro rozvod vody</t>
  </si>
  <si>
    <t>42285573</t>
  </si>
  <si>
    <t>Klapka mezipřírubová zpětná nerezová DN 65</t>
  </si>
  <si>
    <t>42285574</t>
  </si>
  <si>
    <t>Klapka mezipřírubová zpětná nerezová DN 80</t>
  </si>
  <si>
    <t>R-100201</t>
  </si>
  <si>
    <t>Kulový kohout přírubový nerezový DN 25</t>
  </si>
  <si>
    <t xml:space="preserve">ks    </t>
  </si>
  <si>
    <t>- tesnění koule a hřídele zedílené P.T.F.E)</t>
  </si>
  <si>
    <t>- ATEST na pitnou vodu</t>
  </si>
  <si>
    <t>R-100202</t>
  </si>
  <si>
    <t>Kulový kohout přírubový nerezový DN 50</t>
  </si>
  <si>
    <t>R-100203</t>
  </si>
  <si>
    <t>Kulový kohout přírubový nerezový DN 65</t>
  </si>
  <si>
    <t>R-100204</t>
  </si>
  <si>
    <t>Kulový kohout přírubový nerezový DN 80</t>
  </si>
  <si>
    <t>R-100211</t>
  </si>
  <si>
    <t>Cu Nátrubková příruba pro tvrdé pájení 42x2</t>
  </si>
  <si>
    <t>R-100212</t>
  </si>
  <si>
    <t>Cu Nátrubková příruba pro tvrdé pájení 54x2</t>
  </si>
  <si>
    <t>R-100213</t>
  </si>
  <si>
    <t>Cu Nátrubková příruba pro tvrdé pájení 76,1x2</t>
  </si>
  <si>
    <t>R-100214</t>
  </si>
  <si>
    <t>Cu Nátrubková příruba pro tvrdé pájení 88,9x2</t>
  </si>
  <si>
    <t>R-12730003</t>
  </si>
  <si>
    <t>Trubka nerez AISI 316  33,7 x 2,6 mm</t>
  </si>
  <si>
    <t>Trubka z nerezové oceli 1.4401</t>
  </si>
  <si>
    <t>Pro zdravotně technické instalace, plynovody, průmysl</t>
  </si>
  <si>
    <t>R-12730005</t>
  </si>
  <si>
    <t>Trubka nerez AISI 316  48,3 x 3,0 mm</t>
  </si>
  <si>
    <t>R-12730006</t>
  </si>
  <si>
    <t>Trubka nerez AISI 316  60,3 x 3,0 mm</t>
  </si>
  <si>
    <t>R-12730007</t>
  </si>
  <si>
    <t>Trubka nerez AISI 316  76,1 x 3,0 mm</t>
  </si>
  <si>
    <t>R-12730008</t>
  </si>
  <si>
    <t>Trubka nerez AISI 316  88,9 x 4,0 mm</t>
  </si>
  <si>
    <t>R-319459204</t>
  </si>
  <si>
    <t>Oblouk 90° varný nerez AISI 316  DN 25</t>
  </si>
  <si>
    <t>R-319459206</t>
  </si>
  <si>
    <t>Oblouk 90° varný nerez AISI 316  DN 40</t>
  </si>
  <si>
    <t>R-319459207</t>
  </si>
  <si>
    <t>Oblouk 90° varný nerez AISI 316  DN 50</t>
  </si>
  <si>
    <t>R-319459208</t>
  </si>
  <si>
    <t>Oblouk 90° varný nerez AISI 316  DN 65</t>
  </si>
  <si>
    <t>R-319459209</t>
  </si>
  <si>
    <t>Oblouk 90° varný nerez AISI 316  DN 80</t>
  </si>
  <si>
    <t>R-319459305</t>
  </si>
  <si>
    <t>T-kus varný nerez AISI 316  DN 40</t>
  </si>
  <si>
    <t>R-319459306</t>
  </si>
  <si>
    <t>T-kus varný nerez AISI 316  DN 50</t>
  </si>
  <si>
    <t>R-319459307</t>
  </si>
  <si>
    <t>T-kus varný nerez AISI 316  DN 65</t>
  </si>
  <si>
    <t>R-319459308</t>
  </si>
  <si>
    <t>T-kus varný nerez AISI 316  DN 80</t>
  </si>
  <si>
    <t>R-319459417</t>
  </si>
  <si>
    <t>Redukce varná  nerez AISI 316  DN 50/25</t>
  </si>
  <si>
    <t>R-319459421</t>
  </si>
  <si>
    <t>Redukce varná  nerez AISI 316  DN 65/32</t>
  </si>
  <si>
    <t>R-319459426</t>
  </si>
  <si>
    <t>Redukce varná  nerez AISI 316  DN 80/40</t>
  </si>
  <si>
    <t>R-319459428</t>
  </si>
  <si>
    <t>Redukce varná  nerez AISI 316  DN 80/65</t>
  </si>
  <si>
    <t>R-3194594502</t>
  </si>
  <si>
    <t>Nátrubek  nerez AISI 316  DN 15</t>
  </si>
  <si>
    <t>R-3194594504</t>
  </si>
  <si>
    <t>Nátrubek  nerez AISI 316  DN 25</t>
  </si>
  <si>
    <t>R-3194594506</t>
  </si>
  <si>
    <t>Nátrubek  nerez AISI 316  DN 40</t>
  </si>
  <si>
    <t>R-31946703</t>
  </si>
  <si>
    <t>Příruba přivařovací s krkem nerez AISI 316  PN 16  DN 25 mm</t>
  </si>
  <si>
    <t>R-31946705</t>
  </si>
  <si>
    <t>Příruba přivařovací s krkem nerez AISI 316  PN 16  DN 40 mm</t>
  </si>
  <si>
    <t>R-31946706</t>
  </si>
  <si>
    <t>Příruba přivařovací s krkem nerez AISI 316  PN 16  DN 50 mm</t>
  </si>
  <si>
    <t>R-31946707</t>
  </si>
  <si>
    <t>Příruba přivařovací s krkem nerez AISI 316  PN 16  DN 65 mm</t>
  </si>
  <si>
    <t>R-31946708</t>
  </si>
  <si>
    <t>Příruba přivařovací s krkem nerez AISI 316  PN 16  DN 80 mm</t>
  </si>
  <si>
    <t>998722101</t>
  </si>
  <si>
    <t>Přesun hmot pro vnitřní vodovod, výšky do 6 m</t>
  </si>
  <si>
    <t>998722102</t>
  </si>
  <si>
    <t>Přesun hmot pro vnitřní vodovod, výšky do 12 m</t>
  </si>
  <si>
    <t>998722192</t>
  </si>
  <si>
    <t>Příplatek zvětš. přesun, vnitřní vodovod do 100 m</t>
  </si>
  <si>
    <t>732110812</t>
  </si>
  <si>
    <t>Demontáž těles rozdělovačů a sběračů, DN 200 mm</t>
  </si>
  <si>
    <t>732110813</t>
  </si>
  <si>
    <t>Demontáž těles rozdělovačů a sběračů, DN 300 mm</t>
  </si>
  <si>
    <t>732212815</t>
  </si>
  <si>
    <t>Demontáž ohříváků zásobníkových stojat.do 1600 l</t>
  </si>
  <si>
    <t>732212821</t>
  </si>
  <si>
    <t>Demontáž ohříváků zásobníkových stojat.do 2500 l</t>
  </si>
  <si>
    <t>732213814</t>
  </si>
  <si>
    <t>Rozřezání demontovaných ohříváků do 1600 l</t>
  </si>
  <si>
    <t>732213815</t>
  </si>
  <si>
    <t>Rozřezání demontovaných ohříváků do 2500 l</t>
  </si>
  <si>
    <t>732214815</t>
  </si>
  <si>
    <t>Vypuštění vody z ohříváků o obsahu do 1600 l</t>
  </si>
  <si>
    <t>732214821</t>
  </si>
  <si>
    <t>Vypuštění vody z ohříváků o obsahu do 2500 l</t>
  </si>
  <si>
    <t>732221809</t>
  </si>
  <si>
    <t>Demontáž protiproud.výměníku s vložkou U do 1,6 m2</t>
  </si>
  <si>
    <t>732221812</t>
  </si>
  <si>
    <t>Demontáž protiproud.výměníku s vložkou U do 6,3 m2</t>
  </si>
  <si>
    <t>732221813</t>
  </si>
  <si>
    <t>Demontáž protiproud.výměníku s vložkou U do 16 m2</t>
  </si>
  <si>
    <t>732223814</t>
  </si>
  <si>
    <t>Rozřezání demont.výměníku s vložkou U,do 40 m2</t>
  </si>
  <si>
    <t>732224812</t>
  </si>
  <si>
    <t>Vypuštění vody z výměníku s vložkou U do 6,3 m2</t>
  </si>
  <si>
    <t>732224813</t>
  </si>
  <si>
    <t>Vypuštění vody z výměníku s vložkou U do 16 m2</t>
  </si>
  <si>
    <t>732320813</t>
  </si>
  <si>
    <t>Odpojení nádrží od rozvodů potrubí, do 200 l</t>
  </si>
  <si>
    <t>732320814</t>
  </si>
  <si>
    <t>Odpojení nádrží od rozvodů potrubí, do 500 l</t>
  </si>
  <si>
    <t>732320815</t>
  </si>
  <si>
    <t>Odpojení nádrží od rozvodů potrubí, do 1000 l</t>
  </si>
  <si>
    <t>732320818</t>
  </si>
  <si>
    <t>Odpojení nádrží od rozvodů potrubí, do 5000 l</t>
  </si>
  <si>
    <t>732324813</t>
  </si>
  <si>
    <t>Vypuštění vody z nádrží o obsahu 200 l</t>
  </si>
  <si>
    <t>732324814</t>
  </si>
  <si>
    <t>Vypuštění vody z nádrží o obsahu 500 l</t>
  </si>
  <si>
    <t>732324815</t>
  </si>
  <si>
    <t>Vypuštění vody z nádrží o obsahu 1000 l</t>
  </si>
  <si>
    <t>732324818</t>
  </si>
  <si>
    <t>Vypuštění vody z nádrží o obsahu 5000 l</t>
  </si>
  <si>
    <t>732339101</t>
  </si>
  <si>
    <t>Montáž nádoby expanzní tlakové 12 l</t>
  </si>
  <si>
    <t>soubor</t>
  </si>
  <si>
    <t>732339102</t>
  </si>
  <si>
    <t>Montáž nádoby expanzní tlakové 25 l.</t>
  </si>
  <si>
    <t>732339109</t>
  </si>
  <si>
    <t>Montáž nádoby expanzní tlakové 280 l</t>
  </si>
  <si>
    <t>732393815</t>
  </si>
  <si>
    <t>Rozřezání demontovaných nádrží, do 1000 l</t>
  </si>
  <si>
    <t>732393818</t>
  </si>
  <si>
    <t>Rozřezání demontovaných nádrží, do 5000 l</t>
  </si>
  <si>
    <t>732429112</t>
  </si>
  <si>
    <t>Montáž čerpadel oběhových spirálních, DN 40</t>
  </si>
  <si>
    <t>732429113</t>
  </si>
  <si>
    <t>Montáž čerpadel oběhových spirálních, DN 50</t>
  </si>
  <si>
    <t>732429114</t>
  </si>
  <si>
    <t>Montáž čerpadel oběhových spirálních, DN 65</t>
  </si>
  <si>
    <t>732420812</t>
  </si>
  <si>
    <t>Demontáž čerpadel oběhových spirálních DN 40</t>
  </si>
  <si>
    <t>732420813</t>
  </si>
  <si>
    <t>Demontáž čerpadel oběhových spirálních DN 50</t>
  </si>
  <si>
    <t>732420814</t>
  </si>
  <si>
    <t>Demontáž čerpadel oběhových spirálních DN 65</t>
  </si>
  <si>
    <t>732420815</t>
  </si>
  <si>
    <t>Demontáž čerpadel oběhových spirálních DN 80</t>
  </si>
  <si>
    <t>732481817</t>
  </si>
  <si>
    <t>Demontáž vodoměrů bubnových do vel. 7</t>
  </si>
  <si>
    <t>732493810</t>
  </si>
  <si>
    <t>Demontáž plovákového spínacího zařízení</t>
  </si>
  <si>
    <t>R-1732402</t>
  </si>
  <si>
    <t>Instalace a umístění technologie</t>
  </si>
  <si>
    <t>hod</t>
  </si>
  <si>
    <t>48466210</t>
  </si>
  <si>
    <t>Nádoba expanzní membránová N 250/6</t>
  </si>
  <si>
    <t>Včetně uzavírací a vypouštěcí  armatury se zajištěním</t>
  </si>
  <si>
    <t>48466211</t>
  </si>
  <si>
    <t>Nádoba expanzní membránová N 300/6</t>
  </si>
  <si>
    <t>R-100001</t>
  </si>
  <si>
    <t>Objektová předávací stanice - modul horká voda / topná voda o výkonu 4500 kW</t>
  </si>
  <si>
    <t>- 3 paralelně zapojené výměníky ( 2 x 3375 kW+ 1 x 1000 kW)</t>
  </si>
  <si>
    <t>- tlaková ztráta na primární straně max 40 kPa</t>
  </si>
  <si>
    <t>- tlaková ztráta na sekundární straně 10 kPa</t>
  </si>
  <si>
    <t>Technické a dispoziční řešení  včetně jednotlivých prvků je patrné z výkresové dokumentace</t>
  </si>
  <si>
    <t>- včetně instalace a umístění technologie</t>
  </si>
  <si>
    <t>- včetně izolací</t>
  </si>
  <si>
    <t>R-100002</t>
  </si>
  <si>
    <t xml:space="preserve">Čerpadlová skupina  </t>
  </si>
  <si>
    <t>-  průtok 55 m3/h dopravní výška 11 m</t>
  </si>
  <si>
    <t>R-100003</t>
  </si>
  <si>
    <t>-  průtok 60 m3/h dopravní výška 14 m</t>
  </si>
  <si>
    <t>R-100004</t>
  </si>
  <si>
    <t>Objektová předávací stanice - modul topná voda / teplá voda  o výkonu 500 kW</t>
  </si>
  <si>
    <t xml:space="preserve">     -  provedení nerez ocel AISI 316</t>
  </si>
  <si>
    <t xml:space="preserve">                                                         tesnění koule a hřídele zedílené P.T.F.E)</t>
  </si>
  <si>
    <t>R-100005</t>
  </si>
  <si>
    <t>Nerezový zásobník; objem 1500 l</t>
  </si>
  <si>
    <t>- provedení nerez ocel DIN 1.4541</t>
  </si>
  <si>
    <t>- včetně izolace</t>
  </si>
  <si>
    <t>R-100006</t>
  </si>
  <si>
    <t>Membránová expanzní nádoba; objem 60 l</t>
  </si>
  <si>
    <t>- pro rozvody a ohřev pitné vody v zásobníkových ohřívačích</t>
  </si>
  <si>
    <t>- průtočné</t>
  </si>
  <si>
    <t>- součástí armatura Flowjet s uzavřením a vypouštěním</t>
  </si>
  <si>
    <t>R-100007</t>
  </si>
  <si>
    <t>Cirkulační čerpadlo elektronický řízené 30 m3/h  5 m</t>
  </si>
  <si>
    <t>-nerezové provedení</t>
  </si>
  <si>
    <t>R-100008</t>
  </si>
  <si>
    <t>Oběhové čerpadlo elektronický řízené 25 m3/h  5 m</t>
  </si>
  <si>
    <t>R-100009</t>
  </si>
  <si>
    <t xml:space="preserve">Oběhové čerpadlo elektronický řízené </t>
  </si>
  <si>
    <t>-ekvivalemnt stávajícího čerpadla WILO TOP DP 65/13</t>
  </si>
  <si>
    <t>R-100010</t>
  </si>
  <si>
    <t>-ekvivalemnt stávajícího čerpadla WILO TOP E 50/1-7</t>
  </si>
  <si>
    <t>R-100011</t>
  </si>
  <si>
    <t>-ekvivalemnt stávajícího čerpadla WILO TOP E 40/1-5</t>
  </si>
  <si>
    <t>R-200001</t>
  </si>
  <si>
    <t>Objektová předávací stanice - modul topná voda / teplá voda  o výkonu 100 kW</t>
  </si>
  <si>
    <t>R-200002</t>
  </si>
  <si>
    <t>Nerezový zásobník; objem 200 l</t>
  </si>
  <si>
    <t>R-200003</t>
  </si>
  <si>
    <t>Membránová expanzní nádoba; objem 12 l</t>
  </si>
  <si>
    <t>R-300001</t>
  </si>
  <si>
    <t>Objektová předávací stanice - modul horká voda / topná voda o výkonu 650 kW</t>
  </si>
  <si>
    <t>- 3 paralelně zapojené výměníky ( 2 x 490 kW)</t>
  </si>
  <si>
    <t>R-300002</t>
  </si>
  <si>
    <t>Objektová předávací stanice - modul topná voda / UT o výkonu 500 kW</t>
  </si>
  <si>
    <t>R-300003</t>
  </si>
  <si>
    <t>R-300004</t>
  </si>
  <si>
    <t>R-300005</t>
  </si>
  <si>
    <t>R-400001</t>
  </si>
  <si>
    <t>Objektová předávací stanice - modul horká voda / topná voda o výkonu 400 kW</t>
  </si>
  <si>
    <t>- 3 paralelně zapojené výměníky ( 2 x 300 kW)</t>
  </si>
  <si>
    <t>R-400002</t>
  </si>
  <si>
    <t>Objektová předávací stanice - modul topná voda / UT o výkonu 170 kW</t>
  </si>
  <si>
    <t>R-400003</t>
  </si>
  <si>
    <t>Objektová předávací stanice - modul topná voda / teplá voda  o výkonu 170 kW</t>
  </si>
  <si>
    <t>R-400004</t>
  </si>
  <si>
    <t>Nerezový zásobník; objem 400 l</t>
  </si>
  <si>
    <t>R-400005</t>
  </si>
  <si>
    <t>Membránová expanzní nádoba; objem 25 l</t>
  </si>
  <si>
    <t>998732201</t>
  </si>
  <si>
    <t>Přesun hmot pro strojovny, výšky do 6 m</t>
  </si>
  <si>
    <t>998732293</t>
  </si>
  <si>
    <t>Příplatek zvětšený přesun, strojovny do 500 m</t>
  </si>
  <si>
    <t>733121210</t>
  </si>
  <si>
    <t>Potrubí hladké bezešvé v kotelnách D 22 x 2,6 mm</t>
  </si>
  <si>
    <t>Potrubí včetně tvarovek a zednických výpomocí.</t>
  </si>
  <si>
    <t>733121215</t>
  </si>
  <si>
    <t>Potrubí hladké bezešvé v kotelnách D 38 x 2,6 mm</t>
  </si>
  <si>
    <t>733121216</t>
  </si>
  <si>
    <t>Potrubí hladké bezešvé v kotelnách D 44,5 x 2,6 mm</t>
  </si>
  <si>
    <t>733121219</t>
  </si>
  <si>
    <t>Potrubí hladké bezešvé v kotelnách D 60,3 x 2,9 mm</t>
  </si>
  <si>
    <t>733121222</t>
  </si>
  <si>
    <t>Potrubí hladké bezešvé v kotelnách D 76 x 3,2 mm</t>
  </si>
  <si>
    <t>733121225</t>
  </si>
  <si>
    <t>Potrubí hladké bezešvé v kotelnách D 89 x 3,6 mm</t>
  </si>
  <si>
    <t>733121228</t>
  </si>
  <si>
    <t>Potrubí hladké bezešvé v kotelnách D 108 x 4,0 mm</t>
  </si>
  <si>
    <t>733121235</t>
  </si>
  <si>
    <t>Potrubí hladké bezešvé v kotelnách D 159 x 4,5 mm</t>
  </si>
  <si>
    <t>733121239</t>
  </si>
  <si>
    <t>Potrubí hladké bezešvé v kotelnách D 219 x 6,3 mm</t>
  </si>
  <si>
    <t>733120819</t>
  </si>
  <si>
    <t>Demontáž potrubí z hladkých trubek D 60,3</t>
  </si>
  <si>
    <t>733120826</t>
  </si>
  <si>
    <t>Demontáž potrubí z hladkých trubek D 89</t>
  </si>
  <si>
    <t>733120832</t>
  </si>
  <si>
    <t>Demontáž potrubí z hladkých trubek D 133</t>
  </si>
  <si>
    <t>733120836</t>
  </si>
  <si>
    <t>Demontáž potrubí z hladkých trubek D 159</t>
  </si>
  <si>
    <t>733120839</t>
  </si>
  <si>
    <t>Demontáž potrubí z hladkých trubek D 219</t>
  </si>
  <si>
    <t>733123915</t>
  </si>
  <si>
    <t>Svařovaný spoj potrubí ocelového hladkého D 38 mm</t>
  </si>
  <si>
    <t>733123916</t>
  </si>
  <si>
    <t>Svařovaný spoj potrubí ocelového hladkéh D 44,5 mm</t>
  </si>
  <si>
    <t>733123917</t>
  </si>
  <si>
    <t>Svařovaný spoj potrubí ocelového hladkého D 51 mm</t>
  </si>
  <si>
    <t>733123919</t>
  </si>
  <si>
    <t>Svařovaný spoj potrubí ocelového hladkého D 60 mm</t>
  </si>
  <si>
    <t>733123921</t>
  </si>
  <si>
    <t>Svařovaný spoj potrubí ocelového hladkého D 76 mm</t>
  </si>
  <si>
    <t>733123922</t>
  </si>
  <si>
    <t>Svařovaný spoj potrubí ocelového hladkého D 89 mm</t>
  </si>
  <si>
    <t>733123923</t>
  </si>
  <si>
    <t>Svařovaný spoj potrubí ocelového hladkého D 108 mm</t>
  </si>
  <si>
    <t>733123925</t>
  </si>
  <si>
    <t>Svařovaný spoj potrubí ocelového hladkého D 159 mm</t>
  </si>
  <si>
    <t>733123926</t>
  </si>
  <si>
    <t>Svařovaný spoj potrubí ocelového hladkého D 219 mm</t>
  </si>
  <si>
    <t>733140811</t>
  </si>
  <si>
    <t>Odřezání odvzdušňovací nádoby</t>
  </si>
  <si>
    <t>733160804</t>
  </si>
  <si>
    <t>Demontáž potrubí z měděných trubek D 54 mm</t>
  </si>
  <si>
    <t>733160807</t>
  </si>
  <si>
    <t>Demontáž potrubí z měděných trubek D 89  mm</t>
  </si>
  <si>
    <t>733165105</t>
  </si>
  <si>
    <t>Montáž tvar.Cu pájené na tvrdo D 42 mm 1 spoj</t>
  </si>
  <si>
    <t>733165106</t>
  </si>
  <si>
    <t>Montáž tvar.Cu pájené na tvrdo D 54 mm 1 spoj</t>
  </si>
  <si>
    <t>733165108</t>
  </si>
  <si>
    <t>Montáž tvar.Cu pájené na tvrdo D 76 mm 1 spoj</t>
  </si>
  <si>
    <t>733165109</t>
  </si>
  <si>
    <t>Montáž tvar.Cu pájené na tvrdo D 89 mm 1 spoj</t>
  </si>
  <si>
    <t>733190106</t>
  </si>
  <si>
    <t>Tlaková zkouška potrubí do DN 32</t>
  </si>
  <si>
    <t>Včetně dodávky vody, uzavření a zabezpečení konců potrubí.</t>
  </si>
  <si>
    <t>733190107</t>
  </si>
  <si>
    <t>Tlaková zkouška potrubí  DN 40</t>
  </si>
  <si>
    <t>733190108</t>
  </si>
  <si>
    <t>Tlaková zkouška potrubí  DN 50</t>
  </si>
  <si>
    <t>733190109</t>
  </si>
  <si>
    <t>Tlaková zkouška potrubí  DN 65</t>
  </si>
  <si>
    <t>733190225</t>
  </si>
  <si>
    <t>Tlaková zkouška ocelového hladkého potrubí D 89</t>
  </si>
  <si>
    <t>733190232</t>
  </si>
  <si>
    <t>Tlaková zkouška ocelového hladkého potrubí D 133</t>
  </si>
  <si>
    <t>733190235</t>
  </si>
  <si>
    <t>Tlaková zkouška ocelového hladkého potrubí  D 159</t>
  </si>
  <si>
    <t>733190239</t>
  </si>
  <si>
    <t>Tlaková zkouška ocelového hladkého potrubí D 219</t>
  </si>
  <si>
    <t>733191923</t>
  </si>
  <si>
    <t>Navaření odbočky na potrubí,DN odbočky 15</t>
  </si>
  <si>
    <t>733191926</t>
  </si>
  <si>
    <t>Navaření odbočky na potrubí,DN odbočky 32</t>
  </si>
  <si>
    <t>733194916</t>
  </si>
  <si>
    <t>Oprava-navaření odbočky na potrubí,D odbočky 44,5</t>
  </si>
  <si>
    <t>733194917</t>
  </si>
  <si>
    <t>Oprava-navaření odbočky na potrubí,D odbočky 48,1</t>
  </si>
  <si>
    <t>733194919</t>
  </si>
  <si>
    <t>Oprava-navaření odbočky na potrubí,D odbočky 60,3</t>
  </si>
  <si>
    <t>733194922</t>
  </si>
  <si>
    <t>Oprava-navaření odbočky na potrubí,D odbočky 76</t>
  </si>
  <si>
    <t>733194925</t>
  </si>
  <si>
    <t>Oprava-navaření odbočky na potrubí,D odbočky 89</t>
  </si>
  <si>
    <t>733194935</t>
  </si>
  <si>
    <t>Oprava-navaření odbočky na potrubí,D odbočky 159</t>
  </si>
  <si>
    <t>31610805.A</t>
  </si>
  <si>
    <t>Ohyb 90° R 4DN 44,5x2,6 DN 40 mm</t>
  </si>
  <si>
    <t>31610807</t>
  </si>
  <si>
    <t>Ohyb 90° R 4DN 57 x 2,9  DN 50 mm</t>
  </si>
  <si>
    <t>31610809</t>
  </si>
  <si>
    <t>Ohyb 90° R 4DN 76 x 3,6  DN 65 mm</t>
  </si>
  <si>
    <t>31610811</t>
  </si>
  <si>
    <t>Ohyb 90° R 4DN 89 x 3,6  DN 80 mm</t>
  </si>
  <si>
    <t>31610812</t>
  </si>
  <si>
    <t>Ohyb 90° R 4DN 108 x 4  DN 100 mm</t>
  </si>
  <si>
    <t>31610816</t>
  </si>
  <si>
    <t>Ohyb 90° R 4DN 159 x 4,5  DN 150 mm</t>
  </si>
  <si>
    <t>31610821.A</t>
  </si>
  <si>
    <t>Ohyb 90° R 4DN 219 x 6,3 DN 200 mm</t>
  </si>
  <si>
    <t>31630511</t>
  </si>
  <si>
    <t>Oblouk K3 90° 11353.1 d 38 x 2,6 mm</t>
  </si>
  <si>
    <t>R-31635006</t>
  </si>
  <si>
    <t>Přechod trubkový DN 32/25</t>
  </si>
  <si>
    <t>Přechody přímé (koncentrické)</t>
  </si>
  <si>
    <t>Jakost St 35.8.I</t>
  </si>
  <si>
    <t>ČSN 132370, 132380, 132390, DIN 2616-2-K</t>
  </si>
  <si>
    <t>R-31635009</t>
  </si>
  <si>
    <t>Přechod trubkový DN 40/25</t>
  </si>
  <si>
    <t>R-31635014</t>
  </si>
  <si>
    <t>Přechod trubkový DN 50/40</t>
  </si>
  <si>
    <t>R-31635017</t>
  </si>
  <si>
    <t>Přechod trubkový DN 65/40</t>
  </si>
  <si>
    <t>R-31635018</t>
  </si>
  <si>
    <t>Přechod trubkový DN 65/50</t>
  </si>
  <si>
    <t>R-31635020</t>
  </si>
  <si>
    <t>Přechod trubkový DN 80/40</t>
  </si>
  <si>
    <t>R-31635021</t>
  </si>
  <si>
    <t>Přechod trubkový DN 80/50</t>
  </si>
  <si>
    <t>R-31635025</t>
  </si>
  <si>
    <t>Přechod trubkový DN 100/65</t>
  </si>
  <si>
    <t>R-31635027</t>
  </si>
  <si>
    <t>Přechod trubkový DN 125/65</t>
  </si>
  <si>
    <t>R-31635030</t>
  </si>
  <si>
    <t>Přechod trubkový DN 150/80</t>
  </si>
  <si>
    <t>R-31635031</t>
  </si>
  <si>
    <t>Přechod trubkový DN 150/100</t>
  </si>
  <si>
    <t>R-31635033</t>
  </si>
  <si>
    <t>Přechod trubkový DN 200/100</t>
  </si>
  <si>
    <t>R-31636004</t>
  </si>
  <si>
    <t>T-kus varný DN 32   42,4x 2,6</t>
  </si>
  <si>
    <t>R31636005</t>
  </si>
  <si>
    <t>T-kus varný DN 40   48,3 x 2,6</t>
  </si>
  <si>
    <t>R-31636006</t>
  </si>
  <si>
    <t>T-kus varný DN 50   60,3 x 2,9</t>
  </si>
  <si>
    <t>R31636007</t>
  </si>
  <si>
    <t>T-kus varný DN 65   76,1 x 2,9</t>
  </si>
  <si>
    <t>R-31636007</t>
  </si>
  <si>
    <t>R31636008</t>
  </si>
  <si>
    <t>T-kus varný DN 80   88,9 x 3,2</t>
  </si>
  <si>
    <t>R31636011</t>
  </si>
  <si>
    <t>T-kus varný DN 150   159 x 4,5</t>
  </si>
  <si>
    <t>998733101</t>
  </si>
  <si>
    <t>Přesun hmot pro rozvody potrubí, výšky do 6 m</t>
  </si>
  <si>
    <t>998733193</t>
  </si>
  <si>
    <t>Příplatek zvětš. přesun, rozvody potrubí do 500 m</t>
  </si>
  <si>
    <t>734109113</t>
  </si>
  <si>
    <t>Montáž přírub. armatur, 2 příruby, PN 0,6, DN 40</t>
  </si>
  <si>
    <t>734109114</t>
  </si>
  <si>
    <t>Montáž přírub. armatur, 2 příruby, PN 0,6, DN 50</t>
  </si>
  <si>
    <t>734109115</t>
  </si>
  <si>
    <t>Montáž přírub. armatur, 2 příruby, PN 0,6, DN 65</t>
  </si>
  <si>
    <t>734109213</t>
  </si>
  <si>
    <t>Montáž přírub. armatur, 2 příruby, PN 1,6, DN 40</t>
  </si>
  <si>
    <t>734109215</t>
  </si>
  <si>
    <t>Montáž přírub. armatur, 2 příruby, PN 1,6, DN 65</t>
  </si>
  <si>
    <t>734109217</t>
  </si>
  <si>
    <t>Montáž přírub. armatur, 2 příruby, PN 1,6, DN 100</t>
  </si>
  <si>
    <t>734109219</t>
  </si>
  <si>
    <t>Montáž přírub. armatur, 2 příruby, PN 1,6, DN 150</t>
  </si>
  <si>
    <t>734109220</t>
  </si>
  <si>
    <t>Montáž přírub. armatur, 2 příruby, PN 1,6, DN 200</t>
  </si>
  <si>
    <t>734109313</t>
  </si>
  <si>
    <t>Montáž přírub.armatur se 2 přírub.PN 2,5-4,0,DN 40</t>
  </si>
  <si>
    <t>734109314</t>
  </si>
  <si>
    <t>Montáž přírub.armatur se 2 přírub.PN 2,5-4,0,DN 50</t>
  </si>
  <si>
    <t>734109315</t>
  </si>
  <si>
    <t>Montáž přírub.armatur se 2 přírub.PN 2,5-4,0,DN 65</t>
  </si>
  <si>
    <t>734109317</t>
  </si>
  <si>
    <t>Montáž přír.armatur se 2 přírub.PN 2,5-4,0,DN 100</t>
  </si>
  <si>
    <t>734109319</t>
  </si>
  <si>
    <t>Montáž přír.armatur se 2 přírub.PN 2,5-4,0,DN 150</t>
  </si>
  <si>
    <t>734109412</t>
  </si>
  <si>
    <t>Montáž přírub.armatur se 3 přírub.PN 1,6,DN 25</t>
  </si>
  <si>
    <t>734109413</t>
  </si>
  <si>
    <t>Montáž přírub.armatur se 3 přírub.PN 1,6,DN 40</t>
  </si>
  <si>
    <t>734109415</t>
  </si>
  <si>
    <t>Montáž přírub.armatur se 3 přírub.PN 1,6,DN 65</t>
  </si>
  <si>
    <t>734109416</t>
  </si>
  <si>
    <t>Montáž přírub.armatur se 3 přírub.PN 1,6,DN 80</t>
  </si>
  <si>
    <t>734100811</t>
  </si>
  <si>
    <t>Demontáž armatur se dvěma přírubami do DN 50</t>
  </si>
  <si>
    <t>734100812</t>
  </si>
  <si>
    <t>Demontáž armatur se dvěma přírubami do DN 100</t>
  </si>
  <si>
    <t>734100813</t>
  </si>
  <si>
    <t>Demontáž armatur se dvěma přírubami do DN 150</t>
  </si>
  <si>
    <t>734100814</t>
  </si>
  <si>
    <t>Demontáž armatur se dvěma přírubami do DN 200</t>
  </si>
  <si>
    <t>734140823</t>
  </si>
  <si>
    <t>Demontáž ventilů redukčních, DN 50/100</t>
  </si>
  <si>
    <t>734140826</t>
  </si>
  <si>
    <t>Demontáž ventilů redukčních, DN 100/200</t>
  </si>
  <si>
    <t>734160812</t>
  </si>
  <si>
    <t>Demontáž odvaděčů kondenzátu do DN 25</t>
  </si>
  <si>
    <t>734190822</t>
  </si>
  <si>
    <t>Rozpojení přírubového spoje DN 150</t>
  </si>
  <si>
    <t>734190823</t>
  </si>
  <si>
    <t>Rozpojení přírubového spoje DN 200</t>
  </si>
  <si>
    <t>734191824</t>
  </si>
  <si>
    <t>Odříznutí příruby do DN  200</t>
  </si>
  <si>
    <t>734200812</t>
  </si>
  <si>
    <t>Demontáž armatur s 1závitem do G 1</t>
  </si>
  <si>
    <t>734235131</t>
  </si>
  <si>
    <t>Kohout kulový s vypouštěním,DN 15</t>
  </si>
  <si>
    <t>734293312</t>
  </si>
  <si>
    <t>Kohout kulový vypouštěcí DN 15</t>
  </si>
  <si>
    <t>734290812</t>
  </si>
  <si>
    <t>Demontáž armatur směšovacích.3cest. Mix A, DN 25</t>
  </si>
  <si>
    <t>734290813</t>
  </si>
  <si>
    <t>Demontáž armatur směšovacích.3cest. Mix A, DN 32</t>
  </si>
  <si>
    <t>734290814</t>
  </si>
  <si>
    <t>Demontáž armatur směšovacích.3cest. Mix A, DN 40</t>
  </si>
  <si>
    <t>734290817</t>
  </si>
  <si>
    <t>Demontáž armatur směšovacích.3cest. Mix A, DN 80</t>
  </si>
  <si>
    <t>734411143</t>
  </si>
  <si>
    <t>Teploměr dvoukovový DTR,pevný stonek 160 mm</t>
  </si>
  <si>
    <t>včetně jímky</t>
  </si>
  <si>
    <t>734410811</t>
  </si>
  <si>
    <t>Demontáž teploměrů přímých a rohových</t>
  </si>
  <si>
    <t>734429101</t>
  </si>
  <si>
    <t>Montáž tlakoměru deformačního 0-10 MPa</t>
  </si>
  <si>
    <t>734420811</t>
  </si>
  <si>
    <t>Demontáž tlakoměrů se spodním přípojením</t>
  </si>
  <si>
    <t>734430831</t>
  </si>
  <si>
    <t>Demontáž termostatů stonkových</t>
  </si>
  <si>
    <t>734494213</t>
  </si>
  <si>
    <t>Návarky s trubkovým závitem G 1/2</t>
  </si>
  <si>
    <t>38841249</t>
  </si>
  <si>
    <t xml:space="preserve">Tlakoměr standardní </t>
  </si>
  <si>
    <t>42233580</t>
  </si>
  <si>
    <t>Kohout tlakoměrový 121007  M20 x 1,5 mm obyčejný</t>
  </si>
  <si>
    <t>42266510</t>
  </si>
  <si>
    <t>Filtr přírubový DN 40 PN 16</t>
  </si>
  <si>
    <t>42266515</t>
  </si>
  <si>
    <t>Filtr přírubový DN 150 PN 16</t>
  </si>
  <si>
    <t>42272610</t>
  </si>
  <si>
    <t>Smyčka kondenzační zahnutá č.v. 178067 M20x1,5 mm</t>
  </si>
  <si>
    <t>42285512</t>
  </si>
  <si>
    <t>Klapka mezipřírubová uzavírací DN 40</t>
  </si>
  <si>
    <t>42285514</t>
  </si>
  <si>
    <t>Klapka mezipřírubová uzavírací DN 65</t>
  </si>
  <si>
    <t>42285516</t>
  </si>
  <si>
    <t>Klapka mezipřírubová uzavirací DN 100</t>
  </si>
  <si>
    <t>42285518</t>
  </si>
  <si>
    <t>Klapka mezipřírubová uzavírací DN 150</t>
  </si>
  <si>
    <t>42285519</t>
  </si>
  <si>
    <t>Klapka mezipřírubová uzavírací DN 200</t>
  </si>
  <si>
    <t>R-100101</t>
  </si>
  <si>
    <t>Kulový kohout přivařovací DN 15</t>
  </si>
  <si>
    <t>R-100102</t>
  </si>
  <si>
    <t>Kulový kohout přivařovací DN 50</t>
  </si>
  <si>
    <t>R-100103</t>
  </si>
  <si>
    <t>Kulový kohout přivařovací DN 65</t>
  </si>
  <si>
    <t>R-100104</t>
  </si>
  <si>
    <t>Kulový kohout přivařovací DN 150</t>
  </si>
  <si>
    <t>R-100113</t>
  </si>
  <si>
    <t xml:space="preserve">Kulový kohout přivařovací- vypouštěcí  DN 15 </t>
  </si>
  <si>
    <t>R-100121</t>
  </si>
  <si>
    <t>Regulátor diferenčního tlaku DN 40, PN 25;  10-100 kPa</t>
  </si>
  <si>
    <t>včetně příslušenství</t>
  </si>
  <si>
    <t>R-100122</t>
  </si>
  <si>
    <t>Regulátor diferenčního tlaku DN 50, PN 25;  10-100 kPa</t>
  </si>
  <si>
    <t>R-100123</t>
  </si>
  <si>
    <t>Regulátor diferenčního tlaku DN 150, PN 25;  10-100 kPa</t>
  </si>
  <si>
    <t>R-100131</t>
  </si>
  <si>
    <t>Vyvažovací a regulační ventil s vypouštěním DN 50</t>
  </si>
  <si>
    <t>R-100132</t>
  </si>
  <si>
    <t>Vyvažovací a regulační ventil s vypouštěním DN 65</t>
  </si>
  <si>
    <t>R-100133</t>
  </si>
  <si>
    <t>Vyvažovací a regulační ventil s vypouštěním DN 150</t>
  </si>
  <si>
    <t>R-100191</t>
  </si>
  <si>
    <t>ventil regulační třícestný přírubový DN 25 Kvs 10 se servopohonem 0-10V 4-20mA</t>
  </si>
  <si>
    <t>R-100192</t>
  </si>
  <si>
    <t>ventil regulační třícestný přírubový DN 40 Kvs 16 se servopohonem 0-10V 4-20mA</t>
  </si>
  <si>
    <t>R-100193</t>
  </si>
  <si>
    <t>ventil regulační třícestný přírubový DN 80 Kvs 100 se servopohonem 0-10V 4-20mA</t>
  </si>
  <si>
    <t>R-100194</t>
  </si>
  <si>
    <t>ventil regulační dvoucestný přírubový DN 65 Kvs 63 se servopohonem 0-10V 4-20mA</t>
  </si>
  <si>
    <t>998734101</t>
  </si>
  <si>
    <t>Přesun hmot pro armatury, výšky do 6 m</t>
  </si>
  <si>
    <t>998734193</t>
  </si>
  <si>
    <t>Příplatek zvětšený přesun, armatury do 500 m</t>
  </si>
  <si>
    <t>767995101</t>
  </si>
  <si>
    <t>Výroba a montáž kov. atypických konstr. do 5 kg</t>
  </si>
  <si>
    <t>kg</t>
  </si>
  <si>
    <t>767995104</t>
  </si>
  <si>
    <t>Výroba a montáž kov. atypických konstr. do 50 kg</t>
  </si>
  <si>
    <t>998767101</t>
  </si>
  <si>
    <t>Přesun hmot pro zámečnické konstr., výšky do 6 m</t>
  </si>
  <si>
    <t>998767192</t>
  </si>
  <si>
    <t>Příplatek zvětš. přesun, zámeč. konstr. do 100 m</t>
  </si>
  <si>
    <t>783122210</t>
  </si>
  <si>
    <t>Nátěr syntetický OK "A" 1x + 2x email</t>
  </si>
  <si>
    <t>783424140</t>
  </si>
  <si>
    <t>Nátěr syntetický potrubí do DN 50 mm  Z + 2x</t>
  </si>
  <si>
    <t>783424340</t>
  </si>
  <si>
    <t>Nátěr syntet. potrubí do DN 50 mm  Z+2x +1x email</t>
  </si>
  <si>
    <t>783425350</t>
  </si>
  <si>
    <t>Nátěr syntet. potrubí do DN 100 mm Z +2x +1x email</t>
  </si>
  <si>
    <t>783426360</t>
  </si>
  <si>
    <t>Nátěr syntet. potrubí do DN 150 mm Z +2x +1x email</t>
  </si>
  <si>
    <t>230140021</t>
  </si>
  <si>
    <t>Montáž trubek z nerez.oceli tř.17, 32 x 3</t>
  </si>
  <si>
    <t>230140031</t>
  </si>
  <si>
    <t>Montáž trubek z nerez.oceli tř.17, 44,5 x 3</t>
  </si>
  <si>
    <t>230140037</t>
  </si>
  <si>
    <t>Montáž trubek z nerez.oceli tř.17, 57 x 3</t>
  </si>
  <si>
    <t>230140042</t>
  </si>
  <si>
    <t>Montáž trubek z nerez.oceli tř.17, 76 x 3</t>
  </si>
  <si>
    <t>230140049</t>
  </si>
  <si>
    <t>Montáž trubek z nerez.oceli tř.17, 89 x 4</t>
  </si>
  <si>
    <t>230140150</t>
  </si>
  <si>
    <t>Montáž trubních dílů přivařovacích tř. 17, 32 x 2</t>
  </si>
  <si>
    <t>230140151</t>
  </si>
  <si>
    <t>Montáž trubních dílů přivařovacích tř. 17, 32 x 3</t>
  </si>
  <si>
    <t>230140161</t>
  </si>
  <si>
    <t>Montáž trubních dílů přivařovacích tř.17, 44,5 x 3</t>
  </si>
  <si>
    <t>230140166</t>
  </si>
  <si>
    <t>Montáž trubních dílů přivařovacích tř. 17, 57 x 2</t>
  </si>
  <si>
    <t>230140167</t>
  </si>
  <si>
    <t>Montáž trubních dílů přivařovacích tř. 17, 57 x 3</t>
  </si>
  <si>
    <t>230140172</t>
  </si>
  <si>
    <t>Montáž trubních dílů přivařovacích tř. 17, 76 x 3</t>
  </si>
  <si>
    <t>230140179</t>
  </si>
  <si>
    <t>Montáž trubních dílů přivařovacích tř. 17, 89 x 4</t>
  </si>
  <si>
    <t>230140285</t>
  </si>
  <si>
    <t>Zhotovení odbočky nerez tř. 17, 22 x 2</t>
  </si>
  <si>
    <t>230140311</t>
  </si>
  <si>
    <t>Zhotovení odbočky nerez tř. 17, 44,5 x 3</t>
  </si>
  <si>
    <t>230140317</t>
  </si>
  <si>
    <t>Zhotovení odbočky nerez tř. 17, 57 x 3</t>
  </si>
  <si>
    <t>230140322</t>
  </si>
  <si>
    <t>Zhotovení odbočky nerez tř. 17, 76 x 3</t>
  </si>
  <si>
    <t>230140329</t>
  </si>
  <si>
    <t>Zhotovení odbočky nerez tř. 17, 89 x 4</t>
  </si>
  <si>
    <t>979082212</t>
  </si>
  <si>
    <t>Vodorovná doprava suti po suchu do 50 m</t>
  </si>
  <si>
    <t>979011211</t>
  </si>
  <si>
    <t>Svislá doprava suti a vybour. hmot za 2.NP nošením</t>
  </si>
  <si>
    <t>979011219</t>
  </si>
  <si>
    <t>Přípl.k svislé dopr.suti za každé další NP nošením</t>
  </si>
  <si>
    <t>979011229</t>
  </si>
  <si>
    <t>Přípl.k svislé dopr.suti za každé další PP nošením</t>
  </si>
  <si>
    <t>Včetně naložení na dopravní prostředek a složení na skládku, bez poplatku za skládku.</t>
  </si>
  <si>
    <t>- materiál tělesa a přírub nerez ocel ASTM A351 CF8M, koule a hřídele nerez ocel AISI 316</t>
  </si>
  <si>
    <t>- 3 x elektronicky řízené čerpadlo s frekfenčním měničem</t>
  </si>
  <si>
    <t>sekundární strana</t>
  </si>
  <si>
    <t xml:space="preserve">     -  uzavírací armatury přírubové ( materiál tělesa a přírub nerez ocel ASTM A351 CF8M, koule a hřídele nerez ocel AISI 316,</t>
  </si>
  <si>
    <t xml:space="preserve">      - ATEST na pitnou vodu</t>
  </si>
  <si>
    <t>63154572</t>
  </si>
  <si>
    <t>Pouzdro potrubní izolační 35/40 mm, kamenná vlna s Al fólií se skelnou mřížkou na povrchu</t>
  </si>
  <si>
    <t>Pouzdro potrubní izolační42/60 mm, kamenná vlna s Al fólií se skelnou mřížkou na povrchu</t>
  </si>
  <si>
    <t>63154672</t>
  </si>
  <si>
    <t>Pouzdro potrubní izolační 133/100 mm, kamenná vlna s Al fólií se skelnou mřížkou na povrchu</t>
  </si>
  <si>
    <t>998713101</t>
  </si>
  <si>
    <t>998713203</t>
  </si>
  <si>
    <t>Přesun hmot pro izolace tepelné, výšky do 24 m</t>
  </si>
  <si>
    <t>Instalace a umístění technologie vyvíječů páry</t>
  </si>
  <si>
    <t>42723112</t>
  </si>
  <si>
    <t>Kompresor pojízdný jednoválcový PKS 4-2/25</t>
  </si>
  <si>
    <t>Parní vyvíječ čísté páry  o výkonu 160 kg/hod</t>
  </si>
  <si>
    <t>-topný výkon 120 kW</t>
  </si>
  <si>
    <t>- elektrický příkon 3 x 400v / 50 hZ   125 kW</t>
  </si>
  <si>
    <t>- veškerý materiál ve styku voda / pára v nerezovém provedení</t>
  </si>
  <si>
    <t>- tlaková komora z nerez oceli</t>
  </si>
  <si>
    <t>- okamžité zatížení parním odběrem</t>
  </si>
  <si>
    <t>- plně automatický provoz s plynulou regulací parního tlaku v pracovním rozsahu a topném výkonu, dálkové pulsní řízení</t>
  </si>
  <si>
    <t>- automatický start a vypnutí přes volič plně automatického provozu – napojení na centrální řídící systém</t>
  </si>
  <si>
    <t>- analogové výstupy -možnost vzdálaného přenosu 6 provozních stavů vyvíječe</t>
  </si>
  <si>
    <t>- automatický odkal, automatický odluh</t>
  </si>
  <si>
    <t>- osazen všemi uzavíracími a regulačními armaturami</t>
  </si>
  <si>
    <t>- kompletně elektricky propojeno</t>
  </si>
  <si>
    <t>- musí být schválen pro instalace v pracovních prostorech s pohybem personálu</t>
  </si>
  <si>
    <t>- musí obsahovat standartní servisní otvory pro obsluhu a servis</t>
  </si>
  <si>
    <t>- komplexní zákaznický servis s dostupnou dodávkou náhradních dílů</t>
  </si>
  <si>
    <t>- konstruován a vyroben dle EG a v souladu s 97/23/EG, tlaková zařízení</t>
  </si>
  <si>
    <t>včetně - uvedení do provozu a zaškolení obsluhy</t>
  </si>
  <si>
    <t xml:space="preserve">            - dopravy</t>
  </si>
  <si>
    <t>GSM - Modem - sběr sdruženého hlášení poruch, SMS alarm</t>
  </si>
  <si>
    <t>součást dodávky vyvíječů páry</t>
  </si>
  <si>
    <t>Separátor páry nerez s odvaděčem kondenzítu DN 25 pro průtok 160kg/hod čistá pára</t>
  </si>
  <si>
    <t>R-200004</t>
  </si>
  <si>
    <t>Parní regukční ventil na tlak 1,5 bar, DN 50 pro celkový výkon 1000 kg/hod čistá pára</t>
  </si>
  <si>
    <t>R-200005</t>
  </si>
  <si>
    <t>Parní zpětné klapky nerez</t>
  </si>
  <si>
    <t>R-200006</t>
  </si>
  <si>
    <t>Vychlazovací nádrž nerezová s napojovacími přírubami a hrdly, bez izolace 255l</t>
  </si>
  <si>
    <t>R-200101</t>
  </si>
  <si>
    <t>Linka chemické ´pravy vody s reverzní osmózou</t>
  </si>
  <si>
    <t>- mechanickou předfiltrací</t>
  </si>
  <si>
    <t>- pískový filtr plně automatický pro změkčení napájecí vody s časovou regenerací (2 ks)</t>
  </si>
  <si>
    <t>- filtr na změkčení vody plně automatický dvojitý s objemovou regenerací</t>
  </si>
  <si>
    <t>- senzor průniku tvrdosti vody</t>
  </si>
  <si>
    <t>- na nerezovém rámu s čelním panelem</t>
  </si>
  <si>
    <t>- membránové moduly v trubkových pouzdrech</t>
  </si>
  <si>
    <t>- vysokotlaké čerpadlo s tichým chodem</t>
  </si>
  <si>
    <t>- vstupní jemná viltrace</t>
  </si>
  <si>
    <t>- vstupní magnetický ventil, tlakový spínač, průtokoměry , manomentry, uzavírací ventily</t>
  </si>
  <si>
    <t>- mikroprocesorové řízení  plně automatického provozu s textovým displejem, hlášení poruchových stavů, LED – ukazatele a hlídání vstupů vč. Snímačů pro výstup</t>
  </si>
  <si>
    <t>- uzavírací armatury</t>
  </si>
  <si>
    <t>- zásobní nádrž 800 l</t>
  </si>
  <si>
    <t>- nerez tlakové čerpadlo</t>
  </si>
  <si>
    <t>- podružný elektrorozvaděč</t>
  </si>
  <si>
    <t xml:space="preserve"> včetně - kompletace a instalace (portubní a armatur včetně dodávky), uvedení do provozu a zaškolení obsluhy</t>
  </si>
  <si>
    <t>R-200201</t>
  </si>
  <si>
    <t>Rozdělovač páry DN 125</t>
  </si>
  <si>
    <t>733121214</t>
  </si>
  <si>
    <t>Potrubí hladké bezešvé v kotelnách D 31,8 x 2,6 mm</t>
  </si>
  <si>
    <t>733123914</t>
  </si>
  <si>
    <t>Svařovaný spoj potrubí ocelového hladkéh D 31,8 mm</t>
  </si>
  <si>
    <t>733194915</t>
  </si>
  <si>
    <t>Oprava-navaření odbočky na potrubí,D odbočky 38</t>
  </si>
  <si>
    <t>31630509</t>
  </si>
  <si>
    <t>Oblouk K3 90° 11353.1 d 31,8 x 2,6 mm</t>
  </si>
  <si>
    <t>R-100501</t>
  </si>
  <si>
    <t>Dno klenuté nerez AISI 316  DN 80</t>
  </si>
  <si>
    <t>R-100502</t>
  </si>
  <si>
    <t>Dno klenuté nerez AISI 316  DN 100</t>
  </si>
  <si>
    <t>R-12730001</t>
  </si>
  <si>
    <t>Trubka nerez AISI 316  22,0 x 2,0 mm</t>
  </si>
  <si>
    <t>R-12730004</t>
  </si>
  <si>
    <t>Trubka nerez AISI 316  42,4 x 2,6 mm</t>
  </si>
  <si>
    <t>R-12730009</t>
  </si>
  <si>
    <t>Trubka nerez AISI 316  108,0 x 4,0 mm</t>
  </si>
  <si>
    <t>R-319459202</t>
  </si>
  <si>
    <t>Oblouk 90° varný nerez AISI 316  DN 15</t>
  </si>
  <si>
    <t>R-319459205</t>
  </si>
  <si>
    <t>Oblouk 90° varný nerez AISI 316  DN 32</t>
  </si>
  <si>
    <t>R-319459210</t>
  </si>
  <si>
    <t>Oblouk 90° varný nerez AISI 316  DN 100</t>
  </si>
  <si>
    <t>R-319459301</t>
  </si>
  <si>
    <t>T-kus varný nerez AISI 316  DN 15</t>
  </si>
  <si>
    <t>R-319459304</t>
  </si>
  <si>
    <t>T-kus varný nerez AISI 316  DN 32</t>
  </si>
  <si>
    <t>R-319459405</t>
  </si>
  <si>
    <t>Redukce varná  nerez AISI 316  DN 25/15</t>
  </si>
  <si>
    <t>R-319459410</t>
  </si>
  <si>
    <t>Redukce varná  nerez AISI 316  DN 32/25</t>
  </si>
  <si>
    <t>R-319459413</t>
  </si>
  <si>
    <t>Redukce varná  nerez AISI 316  DN 40/25</t>
  </si>
  <si>
    <t>R-319459414</t>
  </si>
  <si>
    <t>Redukce varná  nerez AISI 316  DN 40/32</t>
  </si>
  <si>
    <t>R-319459418</t>
  </si>
  <si>
    <t>Redukce varná  nerez AISI 316  DN 50/32</t>
  </si>
  <si>
    <t>R-319459419</t>
  </si>
  <si>
    <t>Redukce varná  nerez AISI 316  DN 50/40</t>
  </si>
  <si>
    <t>R-319459422</t>
  </si>
  <si>
    <t>Redukce varná  nerez AISI 316  DN 65/40</t>
  </si>
  <si>
    <t>R-319459427</t>
  </si>
  <si>
    <t>Redukce varná  nerez AISI 316  DN 80/50</t>
  </si>
  <si>
    <t>R-319459433</t>
  </si>
  <si>
    <t>Redukce varná  nerez AISI 316  DN 100/65</t>
  </si>
  <si>
    <t>R-31946701</t>
  </si>
  <si>
    <t>Příruba přivařovací s krkem nerez AISI 316  PN 16  DN 15 mm</t>
  </si>
  <si>
    <t>R-31946704</t>
  </si>
  <si>
    <t>Příruba přivařovací s krkem nerez AISI 316  PN 16  DN 32 mm</t>
  </si>
  <si>
    <t>R-31946709</t>
  </si>
  <si>
    <t>Příruba přivařovací s krkem nerez AISI 316  PN 16  DN 100 mm</t>
  </si>
  <si>
    <t>734109211</t>
  </si>
  <si>
    <t>Montáž přírub. armatur, 2 příruby, PN 1,6, DN 15</t>
  </si>
  <si>
    <t>734109212</t>
  </si>
  <si>
    <t>Montáž přírub. armatur, 2 příruby, PN 1,6, DN 25</t>
  </si>
  <si>
    <t>734109214</t>
  </si>
  <si>
    <t>Montáž přírub. armatur, 2 příruby, PN 1,6, DN 50</t>
  </si>
  <si>
    <t>734109216</t>
  </si>
  <si>
    <t>Montáž přírub. armatur, 2 příruby, PN 1,6, DN 80</t>
  </si>
  <si>
    <t>734190814</t>
  </si>
  <si>
    <t>Rozpojení přírubového spoje DN 50</t>
  </si>
  <si>
    <t>Kohout tlakoměrový 121007  M20 x 1,5 mm nerez</t>
  </si>
  <si>
    <t>Axiální vlnovcový  kompenzátor nerezový navařovací DN 50</t>
  </si>
  <si>
    <t>- materiál tělesa a přírub litá korozivzdorná ocel 1.4581</t>
  </si>
  <si>
    <t>- materiál kuželky 1.4571 / 17 348.4</t>
  </si>
  <si>
    <t>Axiální vlnovcový  kompenzátor nerezový navařovací DN 80</t>
  </si>
  <si>
    <t>Uzavírací ventil přírubový nerezový DN 15 PN 16</t>
  </si>
  <si>
    <t>Uzavírací ventil přírubový nerezový DN 25 PN 16</t>
  </si>
  <si>
    <t>Uzavírací ventil přírubový nerezový DN 50 PN 16</t>
  </si>
  <si>
    <t>Uzavírací ventil přírubový nerezový DN 80 PN 16</t>
  </si>
  <si>
    <t>R-100205</t>
  </si>
  <si>
    <t>Uzavírací ventil přírubový nerezový DN 100 PN 16</t>
  </si>
  <si>
    <t xml:space="preserve">Odvaděč kondenzátu nerezový DN 15 PN 16 </t>
  </si>
  <si>
    <t>libovolná pracovní poloha</t>
  </si>
  <si>
    <t>R-100301</t>
  </si>
  <si>
    <t>Ventil Esco 10.4 nerezová ocel</t>
  </si>
  <si>
    <t>R-100302</t>
  </si>
  <si>
    <t>Ventil Esco 10.6 nerezová ocel</t>
  </si>
  <si>
    <t>R-100303</t>
  </si>
  <si>
    <t>Ventil Esco 10.7 nerezová ocel</t>
  </si>
  <si>
    <t>R-100304</t>
  </si>
  <si>
    <t>Ventil Esco 10.8 nerezová ocel</t>
  </si>
  <si>
    <t>R-100305</t>
  </si>
  <si>
    <t>Ventil Esco 10.9 nerezová ocel</t>
  </si>
  <si>
    <t>R-100309</t>
  </si>
  <si>
    <t>Servopohon CA150A pro Esco 5/10 nerez (s bezp. funkcí)</t>
  </si>
  <si>
    <t>R-100311</t>
  </si>
  <si>
    <t>Sekundární odvaděč kondenzátu Esco- nerez</t>
  </si>
  <si>
    <t>R-100312</t>
  </si>
  <si>
    <t>Plovákový odvaděč kondenzátu Esco 10-30 nerez (do 4 bar)</t>
  </si>
  <si>
    <t>R-100313</t>
  </si>
  <si>
    <t>Manometr Esco 10-30 do 6 bar nerezová ocel</t>
  </si>
  <si>
    <t>R-100321</t>
  </si>
  <si>
    <t>Trubice 10/048 nerezová ocel (šiřka potrubí 500-599 mm)</t>
  </si>
  <si>
    <t>R-100322</t>
  </si>
  <si>
    <t>Trubice 10/058 nerezová ocel (šířka potrubí 600-699 mm)</t>
  </si>
  <si>
    <t>R-100323</t>
  </si>
  <si>
    <t>Trubice 10/068 nerezová ocel (šířka potrubí 700-899 mm)</t>
  </si>
  <si>
    <t>R-100324</t>
  </si>
  <si>
    <t>Trubice 10/088 nerezová ocel (šířka potrubí 900-1199 mm)</t>
  </si>
  <si>
    <t>R-100325</t>
  </si>
  <si>
    <t>Trubice 10/118 nerezová ocel (šířka potrubí 1200-1499 mm)</t>
  </si>
  <si>
    <t>R-100326</t>
  </si>
  <si>
    <t>Dvojitá spojka 10/300/116</t>
  </si>
  <si>
    <t>R-7670001</t>
  </si>
  <si>
    <t>Úprava potrubí VZT pro instalaci nových ventilů</t>
  </si>
  <si>
    <t>783425150</t>
  </si>
  <si>
    <t>Nátěr syntetický potrubí do DN 100 mm  Z + 2x</t>
  </si>
  <si>
    <t>230140005</t>
  </si>
  <si>
    <t>Montáž trubek z nerez.oceli tř.17, 22 x 2</t>
  </si>
  <si>
    <t>230140026</t>
  </si>
  <si>
    <t>Montáž trubek z nerez.oceli tř.17, 38 x 3</t>
  </si>
  <si>
    <t>230140055</t>
  </si>
  <si>
    <t>Montáž trubek z nerez.oceli tř.17, 108 x 4</t>
  </si>
  <si>
    <t>230140135</t>
  </si>
  <si>
    <t>Montáž trubních dílů přivařovacích tř. 17, 22 x 2</t>
  </si>
  <si>
    <t>230140156</t>
  </si>
  <si>
    <t>Montáž trubních dílů přivařovacích tř. 17, 38 x 3</t>
  </si>
  <si>
    <t>230140306</t>
  </si>
  <si>
    <t>Zhotovení odbočky nerez tř. 17, 38 x 3</t>
  </si>
  <si>
    <t>- doba ohřátí a natlakování ze studeného stavu na provozní stav max. 2 minuty</t>
  </si>
  <si>
    <t>- reverzní osmóza</t>
  </si>
  <si>
    <t>- kompletní rozvody vody</t>
  </si>
  <si>
    <t>722151115</t>
  </si>
  <si>
    <t>Potrubí nerez 1.4401  D 28 x 1,2 mm</t>
  </si>
  <si>
    <t>31945305</t>
  </si>
  <si>
    <t>Koleno 90° Mapress d 28 mm  nerez</t>
  </si>
  <si>
    <t>31945315</t>
  </si>
  <si>
    <t>T-tvarovka jednoznačná 90° Mapress d 28 mm  nerez</t>
  </si>
  <si>
    <t>R-724100</t>
  </si>
  <si>
    <t>Montáž chladící jednotky</t>
  </si>
  <si>
    <t>- prokabelovaní systému</t>
  </si>
  <si>
    <t>- zprovoznění</t>
  </si>
  <si>
    <t>- zaregulování</t>
  </si>
  <si>
    <t>- zaškolení obsluhy</t>
  </si>
  <si>
    <t>R-72410000</t>
  </si>
  <si>
    <t>Chladící jednotka</t>
  </si>
  <si>
    <t>Vnitřní nástěnná jednotka / venkovní kondenzační jednotka</t>
  </si>
  <si>
    <t>Chladící výkon 9,4 kW (4,9 kW - 11,2 kW)</t>
  </si>
  <si>
    <t>Rozsah použití chlazení -15 až 46°C</t>
  </si>
  <si>
    <t>Celková délka vedení 50 m / max. výškový rozdíl 30 m</t>
  </si>
  <si>
    <t>Průměr připojení chladiva kap./plyn (mm): 10 / 16</t>
  </si>
  <si>
    <t>Vnitřní jednotka je bez čerpadla kondenzátu</t>
  </si>
  <si>
    <t>Včetně dálk. infraovladače s držákem pro upevnění na zeď</t>
  </si>
  <si>
    <t>Energetická třída B / A; SEER 4,8; SCOP 3,8</t>
  </si>
  <si>
    <t>Hladina akustického tlaku IU 41 až 49 dB(A) / OU až 54 dB(A)</t>
  </si>
  <si>
    <t>Obj. průtok vzduchu vnitřní j. (m3/h): min. 1200 - max. 1560</t>
  </si>
  <si>
    <t>Zdroj napětí venkovní jednotky: (400V, 3f + N, 50Hz)</t>
  </si>
  <si>
    <t>Doporučená velikost jištění: 16A - charakteristika C</t>
  </si>
  <si>
    <t>Součástí venkovních j. jsou funkce zálohování, rotace a join-in</t>
  </si>
  <si>
    <t>Rozhraní pro připojení kab. ovladače</t>
  </si>
  <si>
    <t>Nástěnné kabelové dálkové ovládání</t>
  </si>
  <si>
    <t>Rozhraní pro hlášení chodu a poruchy</t>
  </si>
  <si>
    <t>Beznapěťové kontakty</t>
  </si>
  <si>
    <t>Cu potrubí 10/16 mm</t>
  </si>
  <si>
    <t xml:space="preserve">m     </t>
  </si>
  <si>
    <t>předizolované parotěsnou izolací tl.min.9mm odolnou proti UV záření</t>
  </si>
  <si>
    <t>+ propojovací elektro. kabel mezi vnitřní a vnější jednotkou</t>
  </si>
  <si>
    <t>Chladivo R410A</t>
  </si>
  <si>
    <t>Konzola pro venovní jednotku</t>
  </si>
  <si>
    <t>998724101</t>
  </si>
  <si>
    <t>Přesun hmot pro strojní vybavení, výšky do 6 m</t>
  </si>
  <si>
    <t>998724192</t>
  </si>
  <si>
    <t>Příplatek zvětš. přesun, strojní vybavení do 100 m</t>
  </si>
  <si>
    <t>728111113</t>
  </si>
  <si>
    <t>Demontáž potrubí plechového čtyřhranného do 0,07 m2</t>
  </si>
  <si>
    <t>728211214</t>
  </si>
  <si>
    <t>Montáž přechodu plechového čtyřhranného do 0,13 m2</t>
  </si>
  <si>
    <t>42952730</t>
  </si>
  <si>
    <t>Víko KDKZ-14 velikost 250x200</t>
  </si>
  <si>
    <t>42973400</t>
  </si>
  <si>
    <t>Příruba 4hranná úhelníková velikost 250x200</t>
  </si>
  <si>
    <t>998728101</t>
  </si>
  <si>
    <t>Přesun hmot pro vzduchotechniku, výšky do 6 m</t>
  </si>
  <si>
    <t>998728193</t>
  </si>
  <si>
    <t>Příplatek zvětš. přesun, vzduchotechnika do 500 m</t>
  </si>
  <si>
    <t>R01</t>
  </si>
  <si>
    <t>Čidlo tlaku 0…16bar, 0…10 V</t>
  </si>
  <si>
    <t>ks</t>
  </si>
  <si>
    <t>UT3+P1</t>
  </si>
  <si>
    <t>D2.4-003, D2.4-004 - POZ.1.7</t>
  </si>
  <si>
    <t>R02</t>
  </si>
  <si>
    <t>Čidlo tlaku 0…6bar, 0…10 V</t>
  </si>
  <si>
    <t>UT3+P2       UT3+P3     UT3+P4</t>
  </si>
  <si>
    <t>R03</t>
  </si>
  <si>
    <t>Ponorné čidlo teploty Pt100, pasivní -50 .. +200°C, 100 mm</t>
  </si>
  <si>
    <t>UT3+B1     UT3+B18     UT3+B21</t>
  </si>
  <si>
    <t>D2.4-003, D2.4-004 - POZ.1.5</t>
  </si>
  <si>
    <t>R04</t>
  </si>
  <si>
    <t>Ochranná jímka 100mm, nerez V4A, PN16</t>
  </si>
  <si>
    <t>R05</t>
  </si>
  <si>
    <t>Ponorné teplotní čidlo s jímkou 100mm, -30…+130°C</t>
  </si>
  <si>
    <t>UT3+B2     UT3+B3     UT3+B4      UT3+B5      UT3+B6      UT3+B7     UT3+B8     UT3+B9     UT3+B10     UT4+B1      UT4+B2      UT4+B3      UT4+B9</t>
  </si>
  <si>
    <t>D2.4-003, D2.4-004 - POZ.1.2</t>
  </si>
  <si>
    <t>R06</t>
  </si>
  <si>
    <t>Ponorné teplotní čidlo s jímkou 150mm, -30…+130°C</t>
  </si>
  <si>
    <t>UT4+B5     UT4+B6     UT4+B7     UT4+B8</t>
  </si>
  <si>
    <t>D2.4-003, D2.4-004 - POZ.1.3</t>
  </si>
  <si>
    <t>R07</t>
  </si>
  <si>
    <t>Ponorné teplotní čidlo s jímkou 400mm, -30…+130°C</t>
  </si>
  <si>
    <t>UT3+B13     UT3+B14      UT3+B15      UT3+B16     UT3+B17</t>
  </si>
  <si>
    <t>D2.4-003, D2.4-004 - POZ.1.4</t>
  </si>
  <si>
    <t>R08</t>
  </si>
  <si>
    <t>Venkovní teplotní čidlo -50…+70°C</t>
  </si>
  <si>
    <t>UT3+B11      UT3+B12     UT3+B19      UT4+B4</t>
  </si>
  <si>
    <t>D2.4-003, D2.4-004 - POZ.1.1</t>
  </si>
  <si>
    <t>R09</t>
  </si>
  <si>
    <t>Kapilárový termostat jímkový/příložný, 40-120 st. C, nastavení žádané hodnoty pod krytem</t>
  </si>
  <si>
    <t>UT3+F1      UT3+F2      UT3+F3      UT4+F1      UT4+F2     UT4+F3</t>
  </si>
  <si>
    <t>D2.4-003, D2.4-004 - POZ.2.1</t>
  </si>
  <si>
    <t>R11</t>
  </si>
  <si>
    <t>Sdružený dvojsondový snímač hladiny (nerez) v krabici</t>
  </si>
  <si>
    <t>UT3+E2</t>
  </si>
  <si>
    <t>D2.4-003, D2.4-004 - POZ.3.1</t>
  </si>
  <si>
    <t>R20</t>
  </si>
  <si>
    <t xml:space="preserve">Demontáže </t>
  </si>
  <si>
    <t xml:space="preserve"> Demontáž a odpojení stávajících periferií, ventilů a čidel z VS objektu F, odpojení odpovídající kabeláže z rozvaděče RV02, demontáž stávajících kabelů, demontáž stávajících kabelových tras, demontáž stávající HW výbavy ze stávajících rozvaděčů RP1, UT1, UT2. Kontrola funkčnosti demontovaných prvků MaR a HW výbavy, předání uživateli. Zrušení RP1, UT1, UT2.</t>
  </si>
  <si>
    <t>D2.4-003</t>
  </si>
  <si>
    <t>R21</t>
  </si>
  <si>
    <t>Montáž servopohonů na reg. armatury (obojí součástí dodávky UT), zapojení čerpadel, a řízených, periferií,</t>
  </si>
  <si>
    <t>R22</t>
  </si>
  <si>
    <t>Rozvaděč MaR UT3</t>
  </si>
  <si>
    <t>součinitel současnosti beta = 0.9</t>
  </si>
  <si>
    <t>výpočtové zatížení  (MDO) Pn = 15 kW</t>
  </si>
  <si>
    <t>jmenovitý proud rozváděče (MDO) In = 32 A,</t>
  </si>
  <si>
    <t>celkové krytí rozváděče otevřená/zavřená dvířka  IP00/IP40</t>
  </si>
  <si>
    <t>orientace kabelů přívod a vývody shora</t>
  </si>
  <si>
    <t>ochranné opatření dle ČSN 33 2000-4-41 ed.2- automatické odpojení od zdroje</t>
  </si>
  <si>
    <t>počet polí 2</t>
  </si>
  <si>
    <t>napájené obvody-viz dokument D2.4-003</t>
  </si>
  <si>
    <t>včetně kompletace</t>
  </si>
  <si>
    <t>D2.4-003, D2.4-004 - POZ.7.1</t>
  </si>
  <si>
    <t>R23</t>
  </si>
  <si>
    <t>Rozvaděč MaR UT4</t>
  </si>
  <si>
    <t>ovládá, napájí technologii přípravy TV pro objekt F, distribuci primární otopné vody do areálových rozvodů FN BRNO PDM pro přípravu TV v areálových výměnících,  větrání prostor VS objektu F, a vazby na cizí datové body, rozvaděč je osazen ve strojovně VZT 2.PP objektu F</t>
  </si>
  <si>
    <t>výpočtové zatížení  (MDO) Pn = 13 kW</t>
  </si>
  <si>
    <t xml:space="preserve"> jmenovitý proud rozváděče (MDO) In = 28 A,</t>
  </si>
  <si>
    <t>druh soustavy (MDO) 3 N PE, AC 50Hz, 230/400V, TN-S, přepěťová ochrana</t>
  </si>
  <si>
    <t>R1</t>
  </si>
  <si>
    <t>Vyhodnocovač zaplavení</t>
  </si>
  <si>
    <t>Součást rozvaděče UT3</t>
  </si>
  <si>
    <t>Komunikační rozhraní pro Ethernet a SCADA</t>
  </si>
  <si>
    <t>UT4+DDC1</t>
  </si>
  <si>
    <t>D2.4-003, D2.4-004 - POZ.5.1</t>
  </si>
  <si>
    <t>Součást rozvaděče UT4</t>
  </si>
  <si>
    <t>Podstanice 200 I/O, BacNET/LON</t>
  </si>
  <si>
    <t>UT3+DDC1      UT4+DDC2</t>
  </si>
  <si>
    <t>D2.4-003, D2.4-004 - POZ.4.1</t>
  </si>
  <si>
    <t>Součást rozvaděče UT3,UT4</t>
  </si>
  <si>
    <t>Napájecí modul 1.2 A,  pojistka 10A</t>
  </si>
  <si>
    <t>UT3+N1     UT3+N2     UT4+N1</t>
  </si>
  <si>
    <t>Univerzální modul, 8 I/O</t>
  </si>
  <si>
    <t>UT3+A1     UT3+A2     UT3+A3     UT3+A4     UT3+A5     UT4+A1     UT4+A2</t>
  </si>
  <si>
    <t>Modul digitálních vstupů, 16 I/O</t>
  </si>
  <si>
    <t>UT3+A6     UT3+A7       UT3+A8     UT3+A9     UT4+A3     UT4+A4</t>
  </si>
  <si>
    <t>Modul digitálních výstupů, 6 I/O</t>
  </si>
  <si>
    <t>UT3+A10      UT3+A11     UT3+A12     UT3+A13      UT3+A14      UT4+A5     UT4+A6     UT4+A7</t>
  </si>
  <si>
    <t>Adresovací kolíčky   1 ... 24, + 2 resetovací</t>
  </si>
  <si>
    <t>UT3+DDC1     UT4+DDC2</t>
  </si>
  <si>
    <t>Ukončovač sběrnice LON</t>
  </si>
  <si>
    <t>UT4+E1</t>
  </si>
  <si>
    <t>R24</t>
  </si>
  <si>
    <t>RA3+B1     RA3+B2     RA3+B3     RA3+B6</t>
  </si>
  <si>
    <t>R25</t>
  </si>
  <si>
    <t>RA3+B4     RA3+B5</t>
  </si>
  <si>
    <t>R26</t>
  </si>
  <si>
    <t>RA3+F1     RA3+F2      RA3+F3</t>
  </si>
  <si>
    <t>R30</t>
  </si>
  <si>
    <t>Demontáže</t>
  </si>
  <si>
    <t>Demontáž a odpojení stávajících periferií, ventilů a čidel z technologie parní přípravy TV pro objekt L, odpojení odpovídající kabeláže z rozvaděče Elektro, demontáž stávajících kabelů, demontáž stávajících kabelových tras, demontáž stávající HW výbavy ze stávajícího rozvaděče MAR TUV. Kontrola funkčnosti demontovaných prvků MaR a HW výbavy, předání uživateli. Zrušení MAR TUV.</t>
  </si>
  <si>
    <t>R31</t>
  </si>
  <si>
    <t>R32</t>
  </si>
  <si>
    <t>Rozvaděč MaR RA3</t>
  </si>
  <si>
    <t>výpočtové zatížení  (MDO) Pn = 3.6 kW</t>
  </si>
  <si>
    <t xml:space="preserve"> jmenovitý proud rozváděče (MDO) In = 8 A,</t>
  </si>
  <si>
    <t>R2</t>
  </si>
  <si>
    <t>Kompaktní podstanice PX, 36 I/O, BACnet/IP</t>
  </si>
  <si>
    <t>RA3+DDC1</t>
  </si>
  <si>
    <t>D2.4-003, D2.4-004 - POZ.4.2</t>
  </si>
  <si>
    <t>Součást rozvaděče RA3</t>
  </si>
  <si>
    <t>Převodník 6DI NA 1AI (0-10V)</t>
  </si>
  <si>
    <t>RA3+N1</t>
  </si>
  <si>
    <t>8 PORT SWITCH/ PoE se zdrojem</t>
  </si>
  <si>
    <t>RA3+E1</t>
  </si>
  <si>
    <t>D2.4-003, D2.4-004 - POZ.4.6</t>
  </si>
  <si>
    <t>R33</t>
  </si>
  <si>
    <t>Demontáž a odpojení stávajících periferií, ventilů a čidel z technologie redukce páry pro mléčnou kuchyni, odpojení odpovídající kabeláže z rozvaděče RSM4, demontáž stávajících kabelů, demontáž stávajících kabelových tras.</t>
  </si>
  <si>
    <t>R34</t>
  </si>
  <si>
    <t>RA_R1+P1</t>
  </si>
  <si>
    <t>R35</t>
  </si>
  <si>
    <t>RA_R1+P2</t>
  </si>
  <si>
    <t>R36</t>
  </si>
  <si>
    <t>RA_R1+B1</t>
  </si>
  <si>
    <t>R37</t>
  </si>
  <si>
    <t>R38</t>
  </si>
  <si>
    <t>RA_R1+B3     RA_R1+B4     RA_R1+B5     RA_R1+B     RA_R1+B7     RA_R1+B8      RA_R1+B11     RA_R1+B12</t>
  </si>
  <si>
    <t>R39</t>
  </si>
  <si>
    <t>RA_R1+B9     RA_R1+B10</t>
  </si>
  <si>
    <t>R40</t>
  </si>
  <si>
    <t>RA_R1+B2     RA_R1+B13</t>
  </si>
  <si>
    <t>R41</t>
  </si>
  <si>
    <t>RA_R1+F1     RA_R1+F2     A_R1+F3     RA_R1+F4     RA_R1+F5</t>
  </si>
  <si>
    <t>R43</t>
  </si>
  <si>
    <t>RA_R1+E1</t>
  </si>
  <si>
    <t>R44</t>
  </si>
  <si>
    <t>R51</t>
  </si>
  <si>
    <t>R52</t>
  </si>
  <si>
    <t>Rozvaděč MaR RA_R1</t>
  </si>
  <si>
    <t>Rozvaděč MaR RA_R1, ovládá, napájí technologii horkovodních výměníků, distribuci a míchání otopné vody do objektu R a vazby na cizí datové body, rozvaděč je osazen ve strojovně UT 1.PP objektu R</t>
  </si>
  <si>
    <t>výpočtové zatížení  (MDO) Pn = 6 kW</t>
  </si>
  <si>
    <t xml:space="preserve"> jmenovitý proud rozváděče (MDO) In = 13 A</t>
  </si>
  <si>
    <t xml:space="preserve"> celkové krytí rozváděče otevřená/zavřená dvířka  IP00/IP40</t>
  </si>
  <si>
    <t xml:space="preserve"> napájené obvody-viz dokument D2.4-003</t>
  </si>
  <si>
    <t>R4</t>
  </si>
  <si>
    <t>Součást rozvaděče RA_R1</t>
  </si>
  <si>
    <t>Podstanice 200 I/O, BacNET/IP</t>
  </si>
  <si>
    <t>RA_R1+DDC1</t>
  </si>
  <si>
    <t>RA_R1+N1</t>
  </si>
  <si>
    <t>RA_R1+A1     RA_R1+A2     RA_R1+A3</t>
  </si>
  <si>
    <t>RA_R1+A4     RA_R1+A5</t>
  </si>
  <si>
    <t>RA_R1+A7      RA_R1+A8      RA_R1+A9</t>
  </si>
  <si>
    <t>R5</t>
  </si>
  <si>
    <t>R53</t>
  </si>
  <si>
    <t>RA_S1+P1</t>
  </si>
  <si>
    <t>R54</t>
  </si>
  <si>
    <t>RA_S1+P2</t>
  </si>
  <si>
    <t>R55</t>
  </si>
  <si>
    <t>RA_S1+B1</t>
  </si>
  <si>
    <t>R56</t>
  </si>
  <si>
    <t>R57</t>
  </si>
  <si>
    <t>RA_S1+B3     RA_S1+B4     RA_S1+B5     RA_S1+B6     RA_S1+B7     RA_S1+B8     RA_S1+B11     RA_S1+B12     RA_S1+B13</t>
  </si>
  <si>
    <t>R58</t>
  </si>
  <si>
    <t>RA_S1+B9     RA_S1+B10</t>
  </si>
  <si>
    <t>R59</t>
  </si>
  <si>
    <t>RA_S1+B2     RA_S1+B14</t>
  </si>
  <si>
    <t>R60</t>
  </si>
  <si>
    <t>RA_S1+F1      RA_S1+F2      RA_S1+F3     RA_S1+F4      RA_S1+F5</t>
  </si>
  <si>
    <t>R62</t>
  </si>
  <si>
    <t>RA_S1+E1</t>
  </si>
  <si>
    <t>R63</t>
  </si>
  <si>
    <t>R70</t>
  </si>
  <si>
    <t>R71</t>
  </si>
  <si>
    <t>Rozvaděč MaR RA_S1</t>
  </si>
  <si>
    <t>Rozvaděč MaR RA_S1, ovládá, napájí technologii horkovodních výměníků, distribuci a míchání otopné vody do objektu S a vazby na cizí datové body, rozvaděč je osazen ve strojovně UT 1.PP objektu S</t>
  </si>
  <si>
    <t>výpočtové zatížení  (MDO) Pn = 5 kW</t>
  </si>
  <si>
    <t xml:space="preserve"> jmenovitý proud rozváděče (MDO) In = 12 A</t>
  </si>
  <si>
    <t>počet polí 1</t>
  </si>
  <si>
    <t>R6</t>
  </si>
  <si>
    <t>Součást rozvaděče RA_S1</t>
  </si>
  <si>
    <t>RA_S1+DDC1</t>
  </si>
  <si>
    <t>RA_S1+N1</t>
  </si>
  <si>
    <t>RA_S1+A1     RA_S1+A2     RA_S1+A3</t>
  </si>
  <si>
    <t>RA_S1+A4     RA_S1+A5</t>
  </si>
  <si>
    <t>RA_S1+A7      RA_S1+A8     RA_S1+A9</t>
  </si>
  <si>
    <t>R78</t>
  </si>
  <si>
    <t>Úprava stávajícího rozvaděče MaR RA</t>
  </si>
  <si>
    <t>Úprava stávajícího rozvaděče MaR RA, ovládá, napájí technologii řízení chlazení a nozového dochlazení kogeneračních jednotek s vazbou na technologii VS v objektu F,  odpojení stávajicího prokabelování z vnitřní stranysvorek rozvaděče, demontáž stávajícího HW, odzkoušení , předání uživateli, instalace nového HW, nové napojení vnitřního prokablování na vnitřní stranu svorkovnic rozvaděče, odzkoušení správného zappojení a vazeb na stávající technologii TEDOM. Rozvaděč je osazen ve strojovně Kogenerace 1.PP objektu C</t>
  </si>
  <si>
    <t>součinitel současnosti beta = STÁVAJÍCÍ</t>
  </si>
  <si>
    <t>výpočtové zatížení  (MDO) Pn = STÁVAJÍCÍ</t>
  </si>
  <si>
    <t xml:space="preserve"> jmenovitý proud rozváděče (MDO) In = STÁVAJÍCÍ</t>
  </si>
  <si>
    <t>oceloplechový rozváděč skříňový, celkové rozměry VxŠxH STÁVAJÍCÍ</t>
  </si>
  <si>
    <t>R7</t>
  </si>
  <si>
    <t>RA+DDC1</t>
  </si>
  <si>
    <t>Součást rozvaděče RA</t>
  </si>
  <si>
    <t>RA+N1</t>
  </si>
  <si>
    <t>RA+A1     RA+A2      RA+A3</t>
  </si>
  <si>
    <t>RA+A4</t>
  </si>
  <si>
    <t>RA+A5     RA+A6     RA+A7</t>
  </si>
  <si>
    <t>Ovládací panel pro podstanice DDC</t>
  </si>
  <si>
    <t>D2.4-003, D2.4-004 - POZ.4.4</t>
  </si>
  <si>
    <t>R8</t>
  </si>
  <si>
    <t>Ovládací panel pro podstanice DDC - rozhraní Ethernet</t>
  </si>
  <si>
    <t>D2.4-003, D2.4-004 - POZ.4.5</t>
  </si>
  <si>
    <t>R82</t>
  </si>
  <si>
    <t xml:space="preserve">Úprava stávajícího rozvaděče MaR R Velin, </t>
  </si>
  <si>
    <t>Úprava stávajícího rozvaděče MaR R Velin, demontáž komunikačního interface NICO vč. krytu a napaječe sběrnice, odzkoušení správné funkce, předání uživateli.  Rozvaděč je osazen ve velínu objektu F</t>
  </si>
  <si>
    <t>jmenovitý proud rozváděče (MDO) In = STÁVAJÍCÍ</t>
  </si>
  <si>
    <t>100 datových bodů pro SCADA</t>
  </si>
  <si>
    <t>D2.4-003, D2.4-004 - POZ.5.2</t>
  </si>
  <si>
    <t>R84</t>
  </si>
  <si>
    <t>odpojení a následné připojení kabeláže pro měněné ventily vlhčení, součinnost s profesí VZT</t>
  </si>
  <si>
    <t>R100</t>
  </si>
  <si>
    <t>Ukončení vodičů v rozvaděči + zapojení do 2,5 mm2</t>
  </si>
  <si>
    <t>D2.4-002</t>
  </si>
  <si>
    <t>R101</t>
  </si>
  <si>
    <t>Ukončení vodičů v rozvaděči + zapojení do 16 mm2</t>
  </si>
  <si>
    <t>R102</t>
  </si>
  <si>
    <t>Protipožární zapravení prostupů</t>
  </si>
  <si>
    <t>D2.4-102,D2.4-103,D2.4-104,D2.4-105,D2.4-106</t>
  </si>
  <si>
    <t>R103</t>
  </si>
  <si>
    <t>Vyvrtání otvoru o 8-12mm do beton. zdiva</t>
  </si>
  <si>
    <t>R104</t>
  </si>
  <si>
    <t>Upevňovací bod s hmoždinkou, osaz. vč. šroubu</t>
  </si>
  <si>
    <t>R85</t>
  </si>
  <si>
    <t>Kovový žlab 250/100 + příslušenství</t>
  </si>
  <si>
    <t>R86</t>
  </si>
  <si>
    <t>Kovový žlab 125/100 + příslušenství</t>
  </si>
  <si>
    <t>R87</t>
  </si>
  <si>
    <t>Kovový žlab 65/50 + příslušenství</t>
  </si>
  <si>
    <t>R88</t>
  </si>
  <si>
    <t>Kovový žlab 40/20 + příslušenství</t>
  </si>
  <si>
    <t>R89</t>
  </si>
  <si>
    <t>Trubka O16 + příslušenství</t>
  </si>
  <si>
    <t>R90</t>
  </si>
  <si>
    <t>Trubka ocelová O32 + příslušenství</t>
  </si>
  <si>
    <t>R91</t>
  </si>
  <si>
    <t>Kabel CYA 1,5mm pevně uložený</t>
  </si>
  <si>
    <t>R92</t>
  </si>
  <si>
    <t>Kabel CYKY-J 3x1,5 pevně uložený</t>
  </si>
  <si>
    <t>R93</t>
  </si>
  <si>
    <t>Kabel CYKY-J 5x1,5 pevně uložený</t>
  </si>
  <si>
    <t>R94</t>
  </si>
  <si>
    <t>Kabel CYKY-J 5x2,5 pevně uložený</t>
  </si>
  <si>
    <t>R95</t>
  </si>
  <si>
    <t>Kabel CYKY-J 5x4 pevně uložený</t>
  </si>
  <si>
    <t>R96</t>
  </si>
  <si>
    <t>Kabel JYTY-J 7x1 pevně uložený</t>
  </si>
  <si>
    <t>R97</t>
  </si>
  <si>
    <t>Kabel JYTY-O 2x1 pevně uložený</t>
  </si>
  <si>
    <t>R98</t>
  </si>
  <si>
    <t>Kabel JYTY-O 4x1 pevně uložený</t>
  </si>
  <si>
    <t>R99</t>
  </si>
  <si>
    <t>Kabel BELDEN 8205 pevně uložený</t>
  </si>
  <si>
    <t>R105</t>
  </si>
  <si>
    <t>SW  datových bodů</t>
  </si>
  <si>
    <t>I/O bodů</t>
  </si>
  <si>
    <t>R106</t>
  </si>
  <si>
    <t>Viuzalizace - úprava stávající</t>
  </si>
  <si>
    <t>R107</t>
  </si>
  <si>
    <t>Uvedení do provozu MaR</t>
  </si>
  <si>
    <t>R108</t>
  </si>
  <si>
    <t>Přeprogramování kontroléru NCRS dle změn v napojené a řízené technologii</t>
  </si>
  <si>
    <t>R109</t>
  </si>
  <si>
    <t>Přeprogramování interafce NICO dle změn v napojené a řízené technologii, aktualizace INFOLISTu</t>
  </si>
  <si>
    <t>R110</t>
  </si>
  <si>
    <t>Ověření správné funlkčnosti měněných zvlhčovačů u stávajících VZT jednotek</t>
  </si>
  <si>
    <t>R114</t>
  </si>
  <si>
    <t>Zpracování svorkových schemat zapojení  odpovídajících rozvaděčů MaR</t>
  </si>
  <si>
    <t>R116</t>
  </si>
  <si>
    <t>Realizace IT napojení DDC regulátorů v rozvaděčích UT3, RA3, RA_R1 a RA_S1 firmou určenou IT, oddělením FN Brno, nastavení IP adres dle požadavku IT oddělení FN Brno</t>
  </si>
  <si>
    <t>R117</t>
  </si>
  <si>
    <t xml:space="preserve">Provedení oznámení o zahájení montáže dle vyhlášky č. 73/2010 Sb. a žádosti o vydání odborného a, závazného stanoviska dle vyhlášky č. 73/2010 Sb, vč.souvisejicích nákladů TIČR </t>
  </si>
  <si>
    <t>pokrývající všechny objekty FN Brno PDM tímto projektem dotčené</t>
  </si>
  <si>
    <t>ovládá, napájí technologii horkovodních výměníků, distribuci a míchání otopné vody do objektu F a areálových rozvodů FN BRNO PDM,  část rozvodu a řízení otopné vody ze strojovny kogenerace, vazby na el. vyvíječe páry pro VZT jednotky FN BRNO PDM, a vazby na cizí datové body, rozvaděč je osazen ve strojovně VZT 2.PP objektu F                      instalovaný výkon  (MDO) Pi = 16kW,</t>
  </si>
  <si>
    <t>zkratová odolnost rozváděče (MDO) Ik´´ = 10 kA,</t>
  </si>
  <si>
    <t>oceloplechový rozváděč skříňový, celkové rozměry VxŠxH 2000x800x400 mm</t>
  </si>
  <si>
    <t>instalovaný výkon  (MDO) Pi = 14kW,</t>
  </si>
  <si>
    <t>Rozvaděč MaR RA3, ovládá, napájí technologii přípravy TV pro objekt L a vazby na cizí datové body, rozvaděč je osazen ve strojovně UT 1.PP objektu L</t>
  </si>
  <si>
    <t xml:space="preserve"> instalovaný výkon  (MDO) Pi = 4kW,</t>
  </si>
  <si>
    <t>oceloplechový rozváděč nástěnný, celkové rozměry VxŠxH 2000x800x400 mm</t>
  </si>
  <si>
    <t>Demontáž a odpojení stávajících periferií, ventilů a čidel z technologie parní přípravy  pro objekt R, odpojení odpovídající kabeláže z rozvaděče Elektro, demontáž stávajících kabelů, demontáž stávajících kabelových tras, demontáž stávající HW výbavy ze stávajícího rozvaděče MAR TUV. Kontrola funkčnosti demontovaných prvků MaR a HW výbavy, předání uživateli.</t>
  </si>
  <si>
    <t>instalovaný výkon  (MDO) Pi = 6kW,</t>
  </si>
  <si>
    <t xml:space="preserve"> instalovaný výkon  (MDO) Pi = 5 kW,</t>
  </si>
  <si>
    <t>instalovaný výkon  - STÁVAJÍCÍ</t>
  </si>
  <si>
    <t>zkratová odolnost rozváděče (MDO) Ik´´ = STÁVAJÍCÍ,</t>
  </si>
  <si>
    <t xml:space="preserve"> instalovaný výkon  - STÁVAJÍCÍ</t>
  </si>
  <si>
    <t xml:space="preserve"> zkratová odolnost rozváděče (MDO) Ik´´ = STÁVAJÍCÍ,</t>
  </si>
  <si>
    <t>SUCHÝ TRANSFORMÁTOR 22/0,4kV, 1000kVA, ZTRÁTY ZTRÁTY DLE EU Č. 548/2014</t>
  </si>
  <si>
    <t>KUS</t>
  </si>
  <si>
    <t>SUCHÝ TRANSFORMÁTOR 22/0,4kV, 1000kVA,                          ZTRÁTY ZTRÁTY DLE EU Č. 548/2014</t>
  </si>
  <si>
    <t>TLUMIČ VYBRACÍ POD TRANSFORMÁTOR</t>
  </si>
  <si>
    <t>ZÁBRANA DŘEV.DO ROZV.BEZ UP.KONST.-MONT.</t>
  </si>
  <si>
    <t>M</t>
  </si>
  <si>
    <t>UPEVŇOVACÍ KONSTRUKCE DŘEVĚNÉ ZÁBRANY</t>
  </si>
  <si>
    <t>KABEL VN, 22kV-AXEKVCEY 1x70mm2</t>
  </si>
  <si>
    <t>NAPĚŤOVÉ ZKOUŠKY KABELU VN</t>
  </si>
  <si>
    <t>PŘÍCHYTKA KABELOVÁ KPZ/3, PRO KABEL VN 70MM</t>
  </si>
  <si>
    <t>PLNÝ PLECHOVÝ ŽLAB 300mm x 50mm +OZNAČENÍ VN</t>
  </si>
  <si>
    <t>R10</t>
  </si>
  <si>
    <t>KABELOVÉ OKO PRO STÍNĚNÍ</t>
  </si>
  <si>
    <t>SMRŠŤOVACÍ TRUBIČKA ŽLUTOZELENÁ</t>
  </si>
  <si>
    <t>KS</t>
  </si>
  <si>
    <t>R12</t>
  </si>
  <si>
    <t>ROZVADĚČ VN GA 2K1TS S ABSOROBÉREM PŘETLAKU SF6</t>
  </si>
  <si>
    <t>R13</t>
  </si>
  <si>
    <t>UKONČENÍ KABELU VN 70mm</t>
  </si>
  <si>
    <t>R14</t>
  </si>
  <si>
    <t>ÚHLOVÝ ADAPTÉR PRO KABEL 70mm2 RSTI</t>
  </si>
  <si>
    <t>R15</t>
  </si>
  <si>
    <t>DŘEVĚNÝ RÁMEČEK SE ZASKLENÍM PRO SCHÉMA 45x30cm</t>
  </si>
  <si>
    <t>R16</t>
  </si>
  <si>
    <t>KABELOVÁ KONCOVKA PRO KABEL 70mm2</t>
  </si>
  <si>
    <t>R17</t>
  </si>
  <si>
    <t>BEZPEČNOSTNÍ TABULKY</t>
  </si>
  <si>
    <t>R18</t>
  </si>
  <si>
    <t>POŽÁRNÍ UCPÁVKA</t>
  </si>
  <si>
    <t>R19</t>
  </si>
  <si>
    <t>VRTÁNÍ PROSTUPŮ PRO KABELY</t>
  </si>
  <si>
    <t>DIELEKTRICKÝ KOBEREC ŠÍŘE 1,2M</t>
  </si>
  <si>
    <t>VN POJISTKA 50A</t>
  </si>
  <si>
    <t>KABELOVÁ SPOJKA PRO KABEL 70mm2</t>
  </si>
  <si>
    <t>R0</t>
  </si>
  <si>
    <t>POMOCNÝ MATERIÁL PRO DRÁTĚNÝ ŽLAB</t>
  </si>
  <si>
    <t>KG</t>
  </si>
  <si>
    <t>KABEL 3-CHBU 1x240</t>
  </si>
  <si>
    <t>KABEL 1-AYKY 5x120</t>
  </si>
  <si>
    <t>UKONČENÍ KABELU 1-CHBU 1x240 + OKO NA TRANSFORMÁTOR</t>
  </si>
  <si>
    <t>UKONČENÍ KABELU 1-AYKY 5x120</t>
  </si>
  <si>
    <t>R27</t>
  </si>
  <si>
    <t>R28</t>
  </si>
  <si>
    <t>R29</t>
  </si>
  <si>
    <t>PŘÍCHYTKA KABELOVÁ SONAP</t>
  </si>
  <si>
    <t>PŘÍCHYTKA KABELOVÁ SKUPINOVÁ PRO 8 KABELŮ, PRO KABEL 240M</t>
  </si>
  <si>
    <t>DRÁTĚNÝ ŽLAB 300mm x 50mm</t>
  </si>
  <si>
    <t>DRÁTĚNÝ ŽLAB 100mm x 50mm</t>
  </si>
  <si>
    <t>ZÁŘIVKOVÉ SVÍTIDLO 2x36W IP64</t>
  </si>
  <si>
    <t>ZÁŘIVKOVÁ TRUBICE 36W</t>
  </si>
  <si>
    <t>DEMONTÁŽ STÁVAJÍCÍCH ZÁŘIVKOVÝCH SVÍTIDEL</t>
  </si>
  <si>
    <t>ROZVADĚČ NN RH1 TYPOVÝ RDO 1600A</t>
  </si>
  <si>
    <t>PŘEMÍSTĚNÍ ROZVADĚČE RD02.3</t>
  </si>
  <si>
    <t>VYPÍNAČ Č.1 IP44</t>
  </si>
  <si>
    <t>ZÁSUVKA 1F 16A IP44</t>
  </si>
  <si>
    <t>R42</t>
  </si>
  <si>
    <t>ŽÁROVKOVÉ SVÍTIDLO 1x60W IP44</t>
  </si>
  <si>
    <t>ŽÁROVKA 42W</t>
  </si>
  <si>
    <t>ROZVODNÁ KRABICE IP44</t>
  </si>
  <si>
    <t>R45</t>
  </si>
  <si>
    <t>R46</t>
  </si>
  <si>
    <t>R47</t>
  </si>
  <si>
    <t>CYKY-J 3x1,5</t>
  </si>
  <si>
    <t>R48</t>
  </si>
  <si>
    <t>CYKY-J 3x2,5</t>
  </si>
  <si>
    <t>R49</t>
  </si>
  <si>
    <t>CYKY-J 4x10</t>
  </si>
  <si>
    <t>R50</t>
  </si>
  <si>
    <t>UKONČENI KABELŮ CYKY A JYTY  DO 5x6</t>
  </si>
  <si>
    <t>R3</t>
  </si>
  <si>
    <t>JISTIČ 16A/3 B</t>
  </si>
  <si>
    <t>CYKY-J 5x4</t>
  </si>
  <si>
    <t>VYPÍNAČ Č. 1</t>
  </si>
  <si>
    <t>ZÁŘIVKOVÉ SVÍTIDLO 1x58W</t>
  </si>
  <si>
    <t>ZÁŘIVKOVÁ TRUBICE 58W</t>
  </si>
  <si>
    <t>JISTIČ 25A/3 B</t>
  </si>
  <si>
    <t>R61</t>
  </si>
  <si>
    <t>R64</t>
  </si>
  <si>
    <t>R65</t>
  </si>
  <si>
    <t>R66</t>
  </si>
  <si>
    <t>R67</t>
  </si>
  <si>
    <t>R68</t>
  </si>
  <si>
    <t>R69</t>
  </si>
  <si>
    <t>R72</t>
  </si>
  <si>
    <t>OCELOVÉ KONSTRUKCE</t>
  </si>
  <si>
    <t>R73</t>
  </si>
  <si>
    <t>PISMOMALIŘSKÉ PRÁCE-VELIKOST DO 40MM</t>
  </si>
  <si>
    <t>R74</t>
  </si>
  <si>
    <t>PISMOMALIŘSKÉ PRÁCE-VELIKOST DO 100MM</t>
  </si>
  <si>
    <t>R75</t>
  </si>
  <si>
    <t>PŘESUN STROJŮ A ZAŘÍZENÍ-HORIZONT.(2%)</t>
  </si>
  <si>
    <t>PŘESUN STROJŮ A ZAŘÍZENÍ-HORIZONT.(1%)</t>
  </si>
  <si>
    <t>OCHRANNÉ POMŮCKY PRO TS, DLE TECHNICKÉ ZPRÁVY</t>
  </si>
  <si>
    <t>SADA</t>
  </si>
  <si>
    <t>VYPÍNAČ VAKUOVÝ VD4 - KOBKOVÉ PROVEDENÍ</t>
  </si>
  <si>
    <t>ODPOJOVAČ 13300 VČ. RUČNÍHO POHONU SHA10 - KOBKOVÉ PROVEDENÍ</t>
  </si>
  <si>
    <t>PŘÍSTROJOVÝ TRANSFORMÁTOR PROUDU TPU 60.11</t>
  </si>
  <si>
    <t>KAPACITNI INDIKÁTOR NAPĚTÍ KUVAG CPI</t>
  </si>
  <si>
    <t>ROZVÁDĚČ OCHRAN ARJ</t>
  </si>
  <si>
    <t>ROZVÁDĚČ A ZDROJ 24VDC, DLE SPEC.</t>
  </si>
  <si>
    <t>NASTAVENÍ NADPROUDOVÉ OCHRANY 7SJ8011</t>
  </si>
  <si>
    <t>POJISTKOVÁ VLOŽKA VÁLCOVÁ PV10 16A Gg VČ. MONTÁŽE</t>
  </si>
  <si>
    <t>DOKONČOVACÍ PRÁCE-POLE,KOBKA DO 35KV</t>
  </si>
  <si>
    <t>MONTÁŽ ROZV.NN NÁSTĚNNÝ DO 100 KG</t>
  </si>
  <si>
    <t>MONTÁŽ ROZV.NN NÁSTĚNNÝ DO 50 KG</t>
  </si>
  <si>
    <t>KABEL CYKY-O 2x4MM2, PEVNĚ ULOŽENÝ</t>
  </si>
  <si>
    <t>KABEL CYKY-J 3x1,5MM2, PEVNĚ ULOŽENÝ</t>
  </si>
  <si>
    <t>KABEL CYKY-J 3x2,5MM2, PEVNĚ ULOŽENÝ</t>
  </si>
  <si>
    <t>KABEL CYKY-O 4x2,5MM2, PEVNĚ ULOŽENÝ</t>
  </si>
  <si>
    <t>KABEL CYKY-O 7x4MM2, PEVNĚ ULOŽENÝ</t>
  </si>
  <si>
    <t>R111</t>
  </si>
  <si>
    <t>KABEL JYTY 14x1,0MM2, PEVNĚ ULOŽENÝ</t>
  </si>
  <si>
    <t>R112</t>
  </si>
  <si>
    <t>KABEL JYTY 3x1,0MM2, PEVNĚ ULOŽENÝ</t>
  </si>
  <si>
    <t>R113</t>
  </si>
  <si>
    <t>UKONČENÍ KABELU CYKY A JYTY  DO 5x16</t>
  </si>
  <si>
    <t>PANCÉŘOVÁ TRUBKA PLASTOVÁ, 4025LA</t>
  </si>
  <si>
    <t>R115</t>
  </si>
  <si>
    <t>PANCÉŘOVÁ TRUBKA PLASTOVÁ, 4040LA</t>
  </si>
  <si>
    <t>PŘÍCHYTKA PANCÉŘOVÉ TRUBKY PLASTOVÉ, 5325LB</t>
  </si>
  <si>
    <t>PLASTOVÁ PŘÍCHYTKA KHF</t>
  </si>
  <si>
    <t>R118</t>
  </si>
  <si>
    <t>PŘÍCHYTKA PANCÉŘOVÉ TRUBKY PLASTOVÉ, 5340LB</t>
  </si>
  <si>
    <t>R119</t>
  </si>
  <si>
    <t>NATER UZEMNĚNÍ NA POVRCHU (1X)</t>
  </si>
  <si>
    <t>R120</t>
  </si>
  <si>
    <t>UZEMNĚNÍ NA POVRCHU-PÁSKA FEZN 30X4MM</t>
  </si>
  <si>
    <t>R121</t>
  </si>
  <si>
    <t>SVORKA PRO ZEMNICÍ PÁSKU SR 2A</t>
  </si>
  <si>
    <t>R122</t>
  </si>
  <si>
    <t>PODPĚRKA PV42 PRO UZEMNĚNÍ NA POVRCHU</t>
  </si>
  <si>
    <t>R123</t>
  </si>
  <si>
    <t>TRUBIČKA SMRŠŤ.K IZOLACI UZEM.PÁSKY FEZN</t>
  </si>
  <si>
    <t>MONTÁŽ VYPÍNAČE VAKUOVÉHO VD4</t>
  </si>
  <si>
    <t>MONTÁŽ ODPOJOVAČE 13300 VČ. R. P. SHA10</t>
  </si>
  <si>
    <t>MONTÁŽ PŘÍSTROJ. TRANSF. PROUDU TPU 60.11</t>
  </si>
  <si>
    <t>MONTÁŽ KAP. INDIKÁTORU NAPETI KUVAG CPI</t>
  </si>
  <si>
    <t>DEMONTÁŽ POJISTKOVÉHO ODPÍNAČE VN  VČ. POJISTEK</t>
  </si>
  <si>
    <t>DEMONTÁŽ PODPĚRNÉHO IZOLÁTORU VNITŘNÍHO 22kV</t>
  </si>
  <si>
    <t>DEMONTÁŽ PŘÍPOJNICE - Al PASU</t>
  </si>
  <si>
    <t>DEMONTÁŽ A OPĚT. MONTÁŽ STÁVAJÍCÍ KABELOVÉ KONCOVKY</t>
  </si>
  <si>
    <t>VODIC  PŘÍPOJNICE - Al PAS 40/10mm VČ. MONTÁŽE</t>
  </si>
  <si>
    <t>UKONČENÍ Al PASU NA PŘÍSTROJI</t>
  </si>
  <si>
    <t>PRUŽNÁ SPOJKA PRO Al PAS 40/10mm TYP PS 40AL</t>
  </si>
  <si>
    <t>DRŽÁK PRO Al PAS 40/10mm VČ. MONTÁŽE</t>
  </si>
  <si>
    <t>PODPĚRNÝ IZOLÁTOR VNITRNI 22kV TYP J4-125 VČ. MONTÁŽE</t>
  </si>
  <si>
    <t>POJISTKOVÝ ODPÍNAČ VÁLCOVÝCH POJISTEK TYP OPV10/1 VČ. MONTÁŽE</t>
  </si>
  <si>
    <t>DIELEKTRICKÝ KOBEREC  ŠÍŘE 1,2M</t>
  </si>
  <si>
    <t>OCHRANNÉ POMŮCKY PRO TS PRO TS</t>
  </si>
  <si>
    <t>R124</t>
  </si>
  <si>
    <t>KONSTRUKCE OCEL.KLASIC. -VÝR.A MONT.(KG)</t>
  </si>
  <si>
    <t>R127</t>
  </si>
  <si>
    <t>ÚPRAVA POVRCHU KONSTR.-OCEL.KART.TŘ.II</t>
  </si>
  <si>
    <t>M2</t>
  </si>
  <si>
    <t>R128</t>
  </si>
  <si>
    <t>ÚPRAVA POVRCHU KONSTR.-OPRAŠOVÁNÍ TŘ.II</t>
  </si>
  <si>
    <t>R129</t>
  </si>
  <si>
    <t>ÚPRAVA POVRCHU KONSTR.-ODMAŠŤOV.TŘ.II</t>
  </si>
  <si>
    <t>R130</t>
  </si>
  <si>
    <t>ZAKLADNI NATER KONSTR.-TŘ.II</t>
  </si>
  <si>
    <t>R131</t>
  </si>
  <si>
    <t>PÍSMOMALÍŘSKÉ PRÁCE -VELIKOST DO 100MM</t>
  </si>
  <si>
    <t>R138</t>
  </si>
  <si>
    <t>VRCH.NÁTĚR KONSTR.TŘ.II-2X-AUT.</t>
  </si>
  <si>
    <t>R140</t>
  </si>
  <si>
    <t>HZS-MONTÁŽNÍ PRÁCE V NORMÁL.PRAC.DOBĚ</t>
  </si>
  <si>
    <t>HOD</t>
  </si>
  <si>
    <t>R141</t>
  </si>
  <si>
    <t>HZS-ÚČAST DODAVAT.PŘI ZKOUŠK.V PRAC.DOBĚ</t>
  </si>
  <si>
    <t>OCEL PÁSOVA 40X5MM (1,570 KG/M)</t>
  </si>
  <si>
    <t>OCEL.ÚHELNÍK 35X35X5 (2,09 KG/M)</t>
  </si>
  <si>
    <t>BARVA SYNTET.ZAKLADNI S 2000 ŠEDÁ,0110</t>
  </si>
  <si>
    <t>EMAIL SYNTET.VENKOV.S 2013 ČERNÝ 1999</t>
  </si>
  <si>
    <t>EMAIL SYNTET.VENKOV.S 2013 ZELENÝ 5300</t>
  </si>
  <si>
    <t>EMAIL SYNTET.VENKOV.S 2013 ŽLUTÝ 6200</t>
  </si>
  <si>
    <t>BARVA SYNT.NA KONSTR.S2014,ŠED.STR.1100</t>
  </si>
  <si>
    <t>ŘEDIDLO OLEJO-SYNT.S 6006</t>
  </si>
  <si>
    <t>BARVA ZÁKLADNÍ SYNT.S 2003 PRO OCEL.PROF</t>
  </si>
  <si>
    <t>R8040001</t>
  </si>
  <si>
    <t>D+M Trubka Cu pruměr 22x1</t>
  </si>
  <si>
    <t>R8040002</t>
  </si>
  <si>
    <t>D+M Trubka Cu pruměr 28x1</t>
  </si>
  <si>
    <t>R8040003</t>
  </si>
  <si>
    <t>D+M Trubka Cu průměr 42x1,5</t>
  </si>
  <si>
    <t>R8040004</t>
  </si>
  <si>
    <t>D+M Trubka Cu průměr 54x2</t>
  </si>
  <si>
    <t>R8040005</t>
  </si>
  <si>
    <t>D+M Ocelový chránič 38x2,6- tr. svař.1", pr.22</t>
  </si>
  <si>
    <t>R8040006</t>
  </si>
  <si>
    <t>D+M Ocelový chránič 44x3,2- tr. svař.5/4", pr.28</t>
  </si>
  <si>
    <t>R8040007</t>
  </si>
  <si>
    <t>D+M Ocelový chránič 57x3,6- tr. svař.2", pr.42</t>
  </si>
  <si>
    <t>R8040008</t>
  </si>
  <si>
    <t>D+M Ocelový chránič 76x4- tr. svař.3", pr.54</t>
  </si>
  <si>
    <t>R8040009</t>
  </si>
  <si>
    <t>D+M Tvarovky Cu pr. 22</t>
  </si>
  <si>
    <t>R8040010</t>
  </si>
  <si>
    <t>D+M Tvarovky Cu pr. 28</t>
  </si>
  <si>
    <t>R8040011</t>
  </si>
  <si>
    <t>D+M Tvarovky Cu pr. 42</t>
  </si>
  <si>
    <t>R8040012</t>
  </si>
  <si>
    <t>D+M Tvarovky Cu pr. 54</t>
  </si>
  <si>
    <t>R8040014</t>
  </si>
  <si>
    <t>D+M Konzola trubek (4-5 trubek, závěs 0,5m)</t>
  </si>
  <si>
    <t>R8040015</t>
  </si>
  <si>
    <t>Značení potrubních rozvodů (na bm potrubí)</t>
  </si>
  <si>
    <t>R8040016</t>
  </si>
  <si>
    <t>Ochranný plyn pro pájení Cu dle ČSN EN ISO 7396 (na bm potrubí)</t>
  </si>
  <si>
    <t>R8040017</t>
  </si>
  <si>
    <t>Propláchnutí rozvodu dusíkem (na bm potrubí)</t>
  </si>
  <si>
    <t>R8040018</t>
  </si>
  <si>
    <t>Napojení na stávající rozvody</t>
  </si>
  <si>
    <t>R804001</t>
  </si>
  <si>
    <t>D+M Pájka Ag 45 + pasta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</si>
</sst>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CZK]"/>
    <numFmt numFmtId="165" formatCode="#,##0.00\ &quot;Kč&quot;"/>
    <numFmt numFmtId="166" formatCode="#,##0.00\ _K_č"/>
    <numFmt numFmtId="167" formatCode="#,##0.00000"/>
  </numFmts>
  <fonts count="21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"/>
      <family val="2"/>
    </font>
    <font>
      <b/>
      <sz val="12"/>
      <color indexed="17"/>
      <name val="Arial CE"/>
      <family val="2"/>
    </font>
    <font>
      <sz val="10"/>
      <color indexed="10"/>
      <name val="Arial CE"/>
      <family val="2"/>
    </font>
    <font>
      <b/>
      <sz val="10"/>
      <color indexed="17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  <font>
      <sz val="9"/>
      <color indexed="9"/>
      <name val="Arial"/>
      <family val="2"/>
    </font>
    <font>
      <sz val="8"/>
      <color indexed="17"/>
      <name val="Arial CE"/>
      <family val="2"/>
    </font>
    <font>
      <sz val="8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29">
    <xf numFmtId="0" fontId="0" fillId="0" borderId="0" xfId="0"/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8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10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0" fillId="0" borderId="0" xfId="20" applyBorder="1" applyAlignment="1">
      <alignment horizontal="right"/>
      <protection/>
    </xf>
    <xf numFmtId="0" fontId="2" fillId="0" borderId="8" xfId="20" applyFont="1" applyBorder="1" applyAlignment="1">
      <alignment horizontal="centerContinuous" vertical="top"/>
      <protection/>
    </xf>
    <xf numFmtId="0" fontId="0" fillId="0" borderId="8" xfId="20" applyBorder="1" applyAlignment="1">
      <alignment horizontal="centerContinuous"/>
      <protection/>
    </xf>
    <xf numFmtId="0" fontId="0" fillId="0" borderId="11" xfId="20" applyFont="1" applyBorder="1">
      <alignment/>
      <protection/>
    </xf>
    <xf numFmtId="0" fontId="3" fillId="0" borderId="12" xfId="20" applyFont="1" applyBorder="1">
      <alignment/>
      <protection/>
    </xf>
    <xf numFmtId="0" fontId="3" fillId="0" borderId="7" xfId="20" applyFont="1" applyBorder="1">
      <alignment/>
      <protection/>
    </xf>
    <xf numFmtId="0" fontId="3" fillId="0" borderId="13" xfId="20" applyFont="1" applyBorder="1">
      <alignment/>
      <protection/>
    </xf>
    <xf numFmtId="0" fontId="3" fillId="0" borderId="14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3" fillId="0" borderId="16" xfId="20" applyNumberFormat="1" applyFont="1" applyBorder="1" applyAlignment="1">
      <alignment horizontal="left"/>
      <protection/>
    </xf>
    <xf numFmtId="0" fontId="7" fillId="0" borderId="17" xfId="20" applyFont="1" applyBorder="1">
      <alignment/>
      <protection/>
    </xf>
    <xf numFmtId="0" fontId="3" fillId="0" borderId="18" xfId="20" applyFont="1" applyBorder="1">
      <alignment/>
      <protection/>
    </xf>
    <xf numFmtId="0" fontId="3" fillId="0" borderId="19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3" xfId="20" applyFont="1" applyBorder="1">
      <alignment/>
      <protection/>
    </xf>
    <xf numFmtId="49" fontId="0" fillId="2" borderId="20" xfId="20" applyNumberFormat="1" applyFont="1" applyFill="1" applyBorder="1">
      <alignment/>
      <protection/>
    </xf>
    <xf numFmtId="49" fontId="0" fillId="2" borderId="3" xfId="20" applyNumberFormat="1" applyFont="1" applyFill="1" applyBorder="1">
      <alignment/>
      <protection/>
    </xf>
    <xf numFmtId="0" fontId="7" fillId="0" borderId="20" xfId="20" applyFont="1" applyBorder="1">
      <alignment/>
      <protection/>
    </xf>
    <xf numFmtId="0" fontId="3" fillId="0" borderId="13" xfId="20" applyFont="1" applyFill="1" applyBorder="1">
      <alignment/>
      <protection/>
    </xf>
    <xf numFmtId="0" fontId="3" fillId="0" borderId="14" xfId="20" applyNumberFormat="1" applyFont="1" applyBorder="1" applyAlignment="1">
      <alignment horizontal="right"/>
      <protection/>
    </xf>
    <xf numFmtId="0" fontId="0" fillId="0" borderId="0" xfId="20" applyFill="1">
      <alignment/>
      <protection/>
    </xf>
    <xf numFmtId="49" fontId="7" fillId="2" borderId="2" xfId="20" applyNumberFormat="1" applyFont="1" applyFill="1" applyBorder="1">
      <alignment/>
      <protection/>
    </xf>
    <xf numFmtId="49" fontId="3" fillId="0" borderId="13" xfId="20" applyNumberFormat="1" applyFont="1" applyBorder="1" applyAlignment="1">
      <alignment horizontal="left"/>
      <protection/>
    </xf>
    <xf numFmtId="0" fontId="3" fillId="0" borderId="21" xfId="20" applyFont="1" applyBorder="1">
      <alignment/>
      <protection/>
    </xf>
    <xf numFmtId="0" fontId="3" fillId="0" borderId="13" xfId="20" applyNumberFormat="1" applyFont="1" applyBorder="1">
      <alignment/>
      <protection/>
    </xf>
    <xf numFmtId="0" fontId="0" fillId="0" borderId="0" xfId="20" applyNumberFormat="1" applyBorder="1">
      <alignment/>
      <protection/>
    </xf>
    <xf numFmtId="0" fontId="0" fillId="0" borderId="0" xfId="20" applyNumberFormat="1">
      <alignment/>
      <protection/>
    </xf>
    <xf numFmtId="0" fontId="3" fillId="0" borderId="22" xfId="20" applyNumberFormat="1" applyFont="1" applyFill="1" applyBorder="1" applyAlignment="1">
      <alignment/>
      <protection/>
    </xf>
    <xf numFmtId="0" fontId="3" fillId="0" borderId="13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3" fillId="0" borderId="13" xfId="20" applyFont="1" applyBorder="1" applyAlignment="1">
      <alignment/>
      <protection/>
    </xf>
    <xf numFmtId="0" fontId="3" fillId="0" borderId="22" xfId="20" applyNumberFormat="1" applyFont="1" applyBorder="1" applyAlignment="1">
      <alignment/>
      <protection/>
    </xf>
    <xf numFmtId="3" fontId="0" fillId="0" borderId="0" xfId="20" applyNumberFormat="1">
      <alignment/>
      <protection/>
    </xf>
    <xf numFmtId="0" fontId="3" fillId="0" borderId="20" xfId="20" applyFont="1" applyBorder="1">
      <alignment/>
      <protection/>
    </xf>
    <xf numFmtId="0" fontId="3" fillId="0" borderId="15" xfId="20" applyFont="1" applyBorder="1" applyAlignment="1">
      <alignment horizontal="left"/>
      <protection/>
    </xf>
    <xf numFmtId="0" fontId="3" fillId="0" borderId="23" xfId="20" applyNumberFormat="1" applyFont="1" applyBorder="1" applyAlignment="1">
      <alignment horizontal="right"/>
      <protection/>
    </xf>
    <xf numFmtId="0" fontId="0" fillId="0" borderId="3" xfId="20" applyBorder="1">
      <alignment/>
      <protection/>
    </xf>
    <xf numFmtId="0" fontId="0" fillId="0" borderId="24" xfId="20" applyBorder="1">
      <alignment/>
      <protection/>
    </xf>
    <xf numFmtId="0" fontId="7" fillId="2" borderId="25" xfId="20" applyFont="1" applyFill="1" applyBorder="1">
      <alignment/>
      <protection/>
    </xf>
    <xf numFmtId="0" fontId="7" fillId="2" borderId="26" xfId="20" applyFont="1" applyFill="1" applyBorder="1">
      <alignment/>
      <protection/>
    </xf>
    <xf numFmtId="0" fontId="7" fillId="2" borderId="27" xfId="20" applyFont="1" applyFill="1" applyBorder="1">
      <alignment/>
      <protection/>
    </xf>
    <xf numFmtId="0" fontId="7" fillId="2" borderId="28" xfId="20" applyFont="1" applyFill="1" applyBorder="1">
      <alignment/>
      <protection/>
    </xf>
    <xf numFmtId="0" fontId="7" fillId="2" borderId="29" xfId="20" applyFont="1" applyFill="1" applyBorder="1">
      <alignment/>
      <protection/>
    </xf>
    <xf numFmtId="0" fontId="0" fillId="0" borderId="5" xfId="20" applyBorder="1">
      <alignment/>
      <protection/>
    </xf>
    <xf numFmtId="0" fontId="0" fillId="0" borderId="4" xfId="20" applyBorder="1">
      <alignment/>
      <protection/>
    </xf>
    <xf numFmtId="0" fontId="0" fillId="0" borderId="30" xfId="20" applyBorder="1">
      <alignment/>
      <protection/>
    </xf>
    <xf numFmtId="0" fontId="0" fillId="0" borderId="0" xfId="20" applyFill="1" applyBorder="1">
      <alignment/>
      <protection/>
    </xf>
    <xf numFmtId="0" fontId="0" fillId="0" borderId="11" xfId="20" applyBorder="1">
      <alignment/>
      <protection/>
    </xf>
    <xf numFmtId="0" fontId="0" fillId="0" borderId="7" xfId="20" applyBorder="1">
      <alignment/>
      <protection/>
    </xf>
    <xf numFmtId="1" fontId="0" fillId="0" borderId="12" xfId="20" applyNumberFormat="1" applyBorder="1" applyAlignment="1">
      <alignment horizontal="right"/>
      <protection/>
    </xf>
    <xf numFmtId="0" fontId="0" fillId="0" borderId="12" xfId="20" applyBorder="1">
      <alignment/>
      <protection/>
    </xf>
    <xf numFmtId="0" fontId="0" fillId="0" borderId="2" xfId="20" applyBorder="1">
      <alignment/>
      <protection/>
    </xf>
    <xf numFmtId="1" fontId="0" fillId="0" borderId="3" xfId="20" applyNumberFormat="1" applyBorder="1" applyAlignment="1">
      <alignment horizontal="right"/>
      <protection/>
    </xf>
    <xf numFmtId="0" fontId="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 applyAlignment="1">
      <alignment vertical="justify"/>
      <protection/>
    </xf>
    <xf numFmtId="0" fontId="9" fillId="0" borderId="0" xfId="0" applyFont="1" applyBorder="1"/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3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/>
    <xf numFmtId="0" fontId="9" fillId="0" borderId="0" xfId="0" applyNumberFormat="1" applyFont="1" applyBorder="1" applyAlignment="1">
      <alignment horizontal="left"/>
    </xf>
    <xf numFmtId="0" fontId="7" fillId="5" borderId="25" xfId="20" applyFont="1" applyFill="1" applyBorder="1" applyAlignment="1">
      <alignment horizontal="left"/>
      <protection/>
    </xf>
    <xf numFmtId="0" fontId="3" fillId="5" borderId="27" xfId="20" applyFont="1" applyFill="1" applyBorder="1" applyAlignment="1">
      <alignment horizontal="centerContinuous"/>
      <protection/>
    </xf>
    <xf numFmtId="0" fontId="7" fillId="5" borderId="26" xfId="20" applyFont="1" applyFill="1" applyBorder="1">
      <alignment/>
      <protection/>
    </xf>
    <xf numFmtId="0" fontId="16" fillId="0" borderId="0" xfId="20" applyFont="1" applyAlignment="1">
      <alignment wrapText="1"/>
      <protection/>
    </xf>
    <xf numFmtId="0" fontId="16" fillId="0" borderId="0" xfId="20" applyFont="1" applyBorder="1" applyAlignment="1">
      <alignment wrapText="1"/>
      <protection/>
    </xf>
    <xf numFmtId="0" fontId="16" fillId="0" borderId="0" xfId="20" applyFont="1" applyAlignment="1">
      <alignment horizontal="right" wrapText="1"/>
      <protection/>
    </xf>
    <xf numFmtId="0" fontId="17" fillId="0" borderId="0" xfId="20" applyFont="1" applyAlignment="1">
      <alignment wrapText="1"/>
      <protection/>
    </xf>
    <xf numFmtId="0" fontId="6" fillId="2" borderId="31" xfId="20" applyFont="1" applyFill="1" applyBorder="1">
      <alignment/>
      <protection/>
    </xf>
    <xf numFmtId="0" fontId="6" fillId="2" borderId="32" xfId="20" applyFont="1" applyFill="1" applyBorder="1">
      <alignment/>
      <protection/>
    </xf>
    <xf numFmtId="0" fontId="6" fillId="2" borderId="33" xfId="20" applyFont="1" applyFill="1" applyBorder="1">
      <alignment/>
      <protection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1" fontId="0" fillId="0" borderId="19" xfId="0" applyNumberFormat="1" applyBorder="1" applyAlignment="1">
      <alignment horizontal="right" vertical="center"/>
    </xf>
    <xf numFmtId="4" fontId="0" fillId="0" borderId="34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1" fontId="0" fillId="0" borderId="7" xfId="20" applyNumberFormat="1" applyBorder="1" applyAlignment="1">
      <alignment horizontal="right"/>
      <protection/>
    </xf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35" xfId="0" applyFont="1" applyFill="1" applyBorder="1"/>
    <xf numFmtId="0" fontId="13" fillId="3" borderId="21" xfId="0" applyFont="1" applyFill="1" applyBorder="1"/>
    <xf numFmtId="0" fontId="13" fillId="3" borderId="36" xfId="0" applyFont="1" applyFill="1" applyBorder="1"/>
    <xf numFmtId="0" fontId="7" fillId="3" borderId="0" xfId="0" applyFont="1" applyFill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0" fontId="6" fillId="0" borderId="0" xfId="0" applyFont="1"/>
    <xf numFmtId="49" fontId="14" fillId="0" borderId="38" xfId="0" applyNumberFormat="1" applyFont="1" applyBorder="1"/>
    <xf numFmtId="49" fontId="6" fillId="0" borderId="0" xfId="0" applyNumberFormat="1" applyFont="1"/>
    <xf numFmtId="0" fontId="14" fillId="0" borderId="40" xfId="0" applyNumberFormat="1" applyFont="1" applyBorder="1"/>
    <xf numFmtId="49" fontId="14" fillId="0" borderId="38" xfId="0" applyNumberFormat="1" applyFont="1" applyBorder="1" applyAlignment="1">
      <alignment horizontal="left"/>
    </xf>
    <xf numFmtId="0" fontId="8" fillId="0" borderId="0" xfId="0" applyFont="1"/>
    <xf numFmtId="166" fontId="8" fillId="0" borderId="41" xfId="0" applyNumberFormat="1" applyFont="1" applyBorder="1"/>
    <xf numFmtId="166" fontId="8" fillId="0" borderId="42" xfId="0" applyNumberFormat="1" applyFont="1" applyBorder="1"/>
    <xf numFmtId="166" fontId="0" fillId="0" borderId="0" xfId="0" applyNumberFormat="1"/>
    <xf numFmtId="166" fontId="8" fillId="0" borderId="0" xfId="0" applyNumberFormat="1" applyFont="1"/>
    <xf numFmtId="0" fontId="2" fillId="0" borderId="43" xfId="0" applyFont="1" applyBorder="1" applyAlignment="1">
      <alignment horizontal="centerContinuous" vertical="center"/>
    </xf>
    <xf numFmtId="0" fontId="6" fillId="0" borderId="44" xfId="0" applyFont="1" applyBorder="1" applyAlignment="1">
      <alignment horizontal="centerContinuous" vertical="center"/>
    </xf>
    <xf numFmtId="0" fontId="0" fillId="0" borderId="44" xfId="0" applyBorder="1" applyAlignment="1">
      <alignment horizontal="centerContinuous" vertical="center"/>
    </xf>
    <xf numFmtId="0" fontId="0" fillId="0" borderId="45" xfId="0" applyBorder="1" applyAlignment="1">
      <alignment horizontal="centerContinuous" vertical="center"/>
    </xf>
    <xf numFmtId="0" fontId="7" fillId="6" borderId="9" xfId="0" applyFont="1" applyFill="1" applyBorder="1" applyAlignment="1">
      <alignment horizontal="left"/>
    </xf>
    <xf numFmtId="0" fontId="0" fillId="6" borderId="10" xfId="0" applyFont="1" applyFill="1" applyBorder="1" applyAlignment="1">
      <alignment horizontal="left"/>
    </xf>
    <xf numFmtId="0" fontId="0" fillId="6" borderId="46" xfId="0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0" fillId="6" borderId="46" xfId="0" applyFont="1" applyFill="1" applyBorder="1" applyAlignment="1">
      <alignment horizontal="right"/>
    </xf>
    <xf numFmtId="0" fontId="0" fillId="0" borderId="24" xfId="0" applyBorder="1"/>
    <xf numFmtId="0" fontId="0" fillId="0" borderId="47" xfId="0" applyBorder="1"/>
    <xf numFmtId="4" fontId="0" fillId="0" borderId="48" xfId="0" applyNumberFormat="1" applyBorder="1"/>
    <xf numFmtId="0" fontId="0" fillId="0" borderId="49" xfId="0" applyBorder="1"/>
    <xf numFmtId="4" fontId="0" fillId="0" borderId="30" xfId="0" applyNumberFormat="1" applyBorder="1"/>
    <xf numFmtId="0" fontId="0" fillId="0" borderId="0" xfId="0" applyBorder="1"/>
    <xf numFmtId="4" fontId="0" fillId="0" borderId="5" xfId="0" applyNumberFormat="1" applyBorder="1"/>
    <xf numFmtId="0" fontId="0" fillId="0" borderId="4" xfId="0" applyBorder="1"/>
    <xf numFmtId="0" fontId="0" fillId="0" borderId="50" xfId="0" applyBorder="1"/>
    <xf numFmtId="0" fontId="0" fillId="0" borderId="0" xfId="0" applyBorder="1" applyAlignment="1">
      <alignment shrinkToFit="1"/>
    </xf>
    <xf numFmtId="3" fontId="0" fillId="0" borderId="5" xfId="0" applyNumberFormat="1" applyBorder="1"/>
    <xf numFmtId="4" fontId="0" fillId="0" borderId="51" xfId="0" applyNumberFormat="1" applyBorder="1"/>
    <xf numFmtId="0" fontId="0" fillId="0" borderId="52" xfId="0" applyBorder="1"/>
    <xf numFmtId="3" fontId="0" fillId="0" borderId="51" xfId="0" applyNumberFormat="1" applyBorder="1"/>
    <xf numFmtId="0" fontId="0" fillId="0" borderId="53" xfId="0" applyBorder="1"/>
    <xf numFmtId="4" fontId="0" fillId="0" borderId="23" xfId="0" applyNumberFormat="1" applyBorder="1"/>
    <xf numFmtId="0" fontId="0" fillId="0" borderId="0" xfId="0" applyAlignment="1">
      <alignment vertical="top"/>
    </xf>
    <xf numFmtId="0" fontId="0" fillId="0" borderId="54" xfId="0" applyBorder="1" applyAlignment="1">
      <alignment vertical="top"/>
    </xf>
    <xf numFmtId="49" fontId="0" fillId="0" borderId="55" xfId="0" applyNumberFormat="1" applyBorder="1" applyAlignment="1">
      <alignment vertical="top"/>
    </xf>
    <xf numFmtId="0" fontId="0" fillId="0" borderId="56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57" xfId="0" applyBorder="1" applyAlignment="1">
      <alignment vertical="top"/>
    </xf>
    <xf numFmtId="49" fontId="0" fillId="0" borderId="58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7" borderId="59" xfId="0" applyFill="1" applyBorder="1" applyAlignment="1">
      <alignment vertical="top"/>
    </xf>
    <xf numFmtId="0" fontId="0" fillId="7" borderId="60" xfId="0" applyNumberFormat="1" applyFill="1" applyBorder="1" applyAlignment="1">
      <alignment vertical="top"/>
    </xf>
    <xf numFmtId="0" fontId="0" fillId="7" borderId="61" xfId="0" applyNumberFormat="1" applyFill="1" applyBorder="1" applyAlignment="1">
      <alignment horizontal="left" vertical="top" wrapText="1"/>
    </xf>
    <xf numFmtId="0" fontId="0" fillId="7" borderId="61" xfId="0" applyFill="1" applyBorder="1" applyAlignment="1">
      <alignment horizontal="center" vertical="top" shrinkToFit="1"/>
    </xf>
    <xf numFmtId="167" fontId="0" fillId="7" borderId="61" xfId="0" applyNumberFormat="1" applyFill="1" applyBorder="1" applyAlignment="1">
      <alignment vertical="top"/>
    </xf>
    <xf numFmtId="4" fontId="0" fillId="7" borderId="61" xfId="0" applyNumberFormat="1" applyFill="1" applyBorder="1" applyAlignment="1">
      <alignment vertical="top"/>
    </xf>
    <xf numFmtId="4" fontId="0" fillId="7" borderId="62" xfId="0" applyNumberFormat="1" applyFill="1" applyBorder="1" applyAlignment="1">
      <alignment vertical="top"/>
    </xf>
    <xf numFmtId="0" fontId="0" fillId="0" borderId="63" xfId="0" applyBorder="1" applyAlignment="1">
      <alignment vertical="top"/>
    </xf>
    <xf numFmtId="0" fontId="0" fillId="0" borderId="52" xfId="0" applyNumberFormat="1" applyBorder="1" applyAlignment="1">
      <alignment vertical="top"/>
    </xf>
    <xf numFmtId="0" fontId="0" fillId="0" borderId="52" xfId="0" applyNumberFormat="1" applyBorder="1" applyAlignment="1">
      <alignment horizontal="left" vertical="top" wrapText="1"/>
    </xf>
    <xf numFmtId="0" fontId="0" fillId="0" borderId="8" xfId="0" applyBorder="1" applyAlignment="1">
      <alignment horizontal="center" vertical="top" shrinkToFit="1"/>
    </xf>
    <xf numFmtId="167" fontId="0" fillId="0" borderId="8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4" fontId="0" fillId="0" borderId="64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/>
    <xf numFmtId="4" fontId="0" fillId="0" borderId="0" xfId="0" applyNumberFormat="1" applyAlignment="1">
      <alignment/>
    </xf>
    <xf numFmtId="4" fontId="0" fillId="0" borderId="4" xfId="0" applyNumberFormat="1" applyBorder="1"/>
    <xf numFmtId="4" fontId="0" fillId="0" borderId="0" xfId="0" applyNumberFormat="1" applyBorder="1"/>
    <xf numFmtId="4" fontId="0" fillId="8" borderId="34" xfId="0" applyNumberFormat="1" applyFill="1" applyBorder="1"/>
    <xf numFmtId="4" fontId="0" fillId="8" borderId="19" xfId="0" applyNumberFormat="1" applyFill="1" applyBorder="1"/>
    <xf numFmtId="4" fontId="0" fillId="0" borderId="50" xfId="0" applyNumberFormat="1" applyBorder="1"/>
    <xf numFmtId="4" fontId="0" fillId="0" borderId="50" xfId="0" applyNumberFormat="1" applyBorder="1" applyAlignment="1">
      <alignment/>
    </xf>
    <xf numFmtId="4" fontId="0" fillId="8" borderId="15" xfId="0" applyNumberFormat="1" applyFill="1" applyBorder="1"/>
    <xf numFmtId="4" fontId="0" fillId="8" borderId="15" xfId="0" applyNumberFormat="1" applyFill="1" applyBorder="1" applyAlignment="1">
      <alignment/>
    </xf>
    <xf numFmtId="4" fontId="0" fillId="0" borderId="6" xfId="0" applyNumberFormat="1" applyBorder="1"/>
    <xf numFmtId="4" fontId="0" fillId="0" borderId="7" xfId="0" applyNumberFormat="1" applyBorder="1"/>
    <xf numFmtId="4" fontId="0" fillId="0" borderId="65" xfId="0" applyNumberFormat="1" applyBorder="1"/>
    <xf numFmtId="4" fontId="0" fillId="0" borderId="65" xfId="0" applyNumberFormat="1" applyBorder="1" applyAlignment="1">
      <alignment/>
    </xf>
    <xf numFmtId="4" fontId="4" fillId="7" borderId="6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/>
    </xf>
    <xf numFmtId="4" fontId="7" fillId="7" borderId="7" xfId="0" applyNumberFormat="1" applyFont="1" applyFill="1" applyBorder="1" applyAlignment="1">
      <alignment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4" fontId="0" fillId="0" borderId="34" xfId="0" applyNumberFormat="1" applyBorder="1"/>
    <xf numFmtId="4" fontId="0" fillId="0" borderId="19" xfId="0" applyNumberFormat="1" applyBorder="1"/>
    <xf numFmtId="4" fontId="0" fillId="0" borderId="15" xfId="0" applyNumberFormat="1" applyBorder="1"/>
    <xf numFmtId="4" fontId="0" fillId="0" borderId="15" xfId="0" applyNumberFormat="1" applyBorder="1" applyAlignment="1">
      <alignment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7" borderId="6" xfId="0" applyNumberFormat="1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>
      <alignment horizontal="center" vertical="center" wrapText="1"/>
    </xf>
    <xf numFmtId="4" fontId="7" fillId="7" borderId="65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5" xfId="0" applyNumberFormat="1" applyBorder="1" applyAlignment="1">
      <alignment vertical="center"/>
    </xf>
    <xf numFmtId="4" fontId="0" fillId="0" borderId="50" xfId="0" applyNumberFormat="1" applyBorder="1" applyAlignment="1">
      <alignment vertical="center"/>
    </xf>
    <xf numFmtId="4" fontId="0" fillId="0" borderId="3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9" fontId="7" fillId="5" borderId="26" xfId="20" applyNumberFormat="1" applyFont="1" applyFill="1" applyBorder="1">
      <alignment/>
      <protection/>
    </xf>
    <xf numFmtId="49" fontId="0" fillId="0" borderId="47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0" fontId="15" fillId="0" borderId="0" xfId="20" applyFont="1">
      <alignment/>
      <protection/>
    </xf>
    <xf numFmtId="0" fontId="15" fillId="0" borderId="0" xfId="20" applyFont="1" applyAlignment="1">
      <alignment wrapText="1"/>
      <protection/>
    </xf>
    <xf numFmtId="0" fontId="15" fillId="0" borderId="0" xfId="0" applyFont="1" applyAlignment="1">
      <alignment wrapText="1"/>
    </xf>
    <xf numFmtId="0" fontId="15" fillId="0" borderId="0" xfId="0" applyFont="1"/>
    <xf numFmtId="0" fontId="18" fillId="0" borderId="0" xfId="0" applyFont="1" applyBorder="1"/>
    <xf numFmtId="49" fontId="18" fillId="0" borderId="0" xfId="0" applyNumberFormat="1" applyFont="1" applyBorder="1" applyAlignment="1">
      <alignment horizontal="left" wrapText="1"/>
    </xf>
    <xf numFmtId="49" fontId="15" fillId="0" borderId="0" xfId="20" applyNumberFormat="1" applyFont="1" applyBorder="1" applyAlignment="1">
      <alignment wrapText="1"/>
      <protection/>
    </xf>
    <xf numFmtId="0" fontId="18" fillId="0" borderId="0" xfId="0" applyFont="1" applyBorder="1" applyAlignment="1">
      <alignment horizontal="left" wrapText="1"/>
    </xf>
    <xf numFmtId="0" fontId="15" fillId="0" borderId="0" xfId="20" applyFont="1" applyBorder="1" applyAlignment="1">
      <alignment wrapText="1"/>
      <protection/>
    </xf>
    <xf numFmtId="0" fontId="18" fillId="0" borderId="0" xfId="0" applyFont="1" applyFill="1" applyBorder="1"/>
    <xf numFmtId="3" fontId="18" fillId="0" borderId="0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wrapText="1"/>
    </xf>
    <xf numFmtId="49" fontId="18" fillId="0" borderId="0" xfId="0" applyNumberFormat="1" applyFont="1" applyBorder="1" applyAlignment="1">
      <alignment horizontal="left"/>
    </xf>
    <xf numFmtId="0" fontId="18" fillId="0" borderId="0" xfId="0" applyNumberFormat="1" applyFont="1" applyBorder="1"/>
    <xf numFmtId="0" fontId="18" fillId="0" borderId="0" xfId="0" applyNumberFormat="1" applyFont="1" applyBorder="1" applyAlignment="1">
      <alignment horizontal="left" wrapText="1"/>
    </xf>
    <xf numFmtId="0" fontId="15" fillId="0" borderId="0" xfId="20" applyNumberFormat="1" applyFont="1" applyBorder="1">
      <alignment/>
      <protection/>
    </xf>
    <xf numFmtId="0" fontId="15" fillId="0" borderId="0" xfId="20" applyNumberFormat="1" applyFont="1" applyAlignment="1">
      <alignment wrapText="1"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 applyAlignment="1">
      <alignment/>
      <protection/>
    </xf>
    <xf numFmtId="0" fontId="15" fillId="0" borderId="0" xfId="20" applyFont="1" applyAlignment="1">
      <alignment horizontal="right" wrapText="1"/>
      <protection/>
    </xf>
    <xf numFmtId="0" fontId="8" fillId="0" borderId="0" xfId="0" applyFont="1"/>
    <xf numFmtId="4" fontId="8" fillId="0" borderId="0" xfId="0" applyNumberFormat="1" applyFont="1"/>
    <xf numFmtId="4" fontId="8" fillId="0" borderId="37" xfId="0" applyNumberFormat="1" applyFont="1" applyBorder="1"/>
    <xf numFmtId="4" fontId="8" fillId="0" borderId="38" xfId="0" applyNumberFormat="1" applyFont="1" applyBorder="1"/>
    <xf numFmtId="4" fontId="8" fillId="0" borderId="41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2" xfId="0" applyNumberFormat="1" applyFont="1" applyBorder="1"/>
    <xf numFmtId="49" fontId="8" fillId="0" borderId="0" xfId="0" applyNumberFormat="1" applyFont="1"/>
    <xf numFmtId="4" fontId="8" fillId="7" borderId="26" xfId="0" applyNumberFormat="1" applyFont="1" applyFill="1" applyBorder="1"/>
    <xf numFmtId="4" fontId="8" fillId="7" borderId="28" xfId="0" applyNumberFormat="1" applyFont="1" applyFill="1" applyBorder="1"/>
    <xf numFmtId="4" fontId="8" fillId="7" borderId="27" xfId="0" applyNumberFormat="1" applyFont="1" applyFill="1" applyBorder="1" applyAlignment="1">
      <alignment horizontal="center"/>
    </xf>
    <xf numFmtId="4" fontId="8" fillId="7" borderId="66" xfId="0" applyNumberFormat="1" applyFont="1" applyFill="1" applyBorder="1" applyAlignment="1">
      <alignment horizontal="center"/>
    </xf>
    <xf numFmtId="4" fontId="8" fillId="0" borderId="1" xfId="0" applyNumberFormat="1" applyFont="1" applyBorder="1"/>
    <xf numFmtId="4" fontId="8" fillId="0" borderId="2" xfId="0" applyNumberFormat="1" applyFont="1" applyBorder="1"/>
    <xf numFmtId="4" fontId="8" fillId="0" borderId="3" xfId="0" applyNumberFormat="1" applyFont="1" applyBorder="1"/>
    <xf numFmtId="4" fontId="8" fillId="0" borderId="13" xfId="0" applyNumberFormat="1" applyFont="1" applyBorder="1"/>
    <xf numFmtId="4" fontId="8" fillId="7" borderId="25" xfId="0" applyNumberFormat="1" applyFont="1" applyFill="1" applyBorder="1"/>
    <xf numFmtId="49" fontId="8" fillId="0" borderId="20" xfId="0" applyNumberFormat="1" applyFont="1" applyBorder="1"/>
    <xf numFmtId="4" fontId="8" fillId="7" borderId="67" xfId="0" applyNumberFormat="1" applyFont="1" applyFill="1" applyBorder="1" applyAlignment="1">
      <alignment horizontal="center"/>
    </xf>
    <xf numFmtId="4" fontId="8" fillId="0" borderId="14" xfId="0" applyNumberFormat="1" applyFont="1" applyBorder="1"/>
    <xf numFmtId="49" fontId="8" fillId="7" borderId="31" xfId="0" applyNumberFormat="1" applyFont="1" applyFill="1" applyBorder="1"/>
    <xf numFmtId="4" fontId="8" fillId="7" borderId="68" xfId="0" applyNumberFormat="1" applyFont="1" applyFill="1" applyBorder="1"/>
    <xf numFmtId="4" fontId="8" fillId="7" borderId="32" xfId="0" applyNumberFormat="1" applyFont="1" applyFill="1" applyBorder="1"/>
    <xf numFmtId="4" fontId="8" fillId="7" borderId="33" xfId="0" applyNumberFormat="1" applyFont="1" applyFill="1" applyBorder="1"/>
    <xf numFmtId="4" fontId="8" fillId="7" borderId="69" xfId="0" applyNumberFormat="1" applyFont="1" applyFill="1" applyBorder="1"/>
    <xf numFmtId="4" fontId="8" fillId="7" borderId="70" xfId="0" applyNumberFormat="1" applyFont="1" applyFill="1" applyBorder="1"/>
    <xf numFmtId="0" fontId="0" fillId="7" borderId="57" xfId="0" applyFill="1" applyBorder="1" applyAlignment="1">
      <alignment vertical="top"/>
    </xf>
    <xf numFmtId="49" fontId="0" fillId="7" borderId="58" xfId="0" applyNumberFormat="1" applyFill="1" applyBorder="1" applyAlignment="1">
      <alignment vertical="top"/>
    </xf>
    <xf numFmtId="0" fontId="0" fillId="7" borderId="66" xfId="0" applyFill="1" applyBorder="1" applyAlignment="1">
      <alignment horizontal="center" vertical="top" shrinkToFit="1"/>
    </xf>
    <xf numFmtId="167" fontId="0" fillId="7" borderId="66" xfId="0" applyNumberFormat="1" applyFill="1" applyBorder="1" applyAlignment="1">
      <alignment vertical="top"/>
    </xf>
    <xf numFmtId="0" fontId="8" fillId="0" borderId="0" xfId="0" applyFont="1" applyAlignment="1">
      <alignment vertical="top"/>
    </xf>
    <xf numFmtId="49" fontId="0" fillId="7" borderId="71" xfId="0" applyNumberFormat="1" applyFill="1" applyBorder="1" applyAlignment="1">
      <alignment horizontal="left" vertical="top" wrapText="1"/>
    </xf>
    <xf numFmtId="0" fontId="0" fillId="7" borderId="71" xfId="0" applyFill="1" applyBorder="1" applyAlignment="1">
      <alignment horizontal="center" vertical="top" shrinkToFit="1"/>
    </xf>
    <xf numFmtId="167" fontId="0" fillId="7" borderId="71" xfId="0" applyNumberFormat="1" applyFill="1" applyBorder="1" applyAlignment="1">
      <alignment vertical="top"/>
    </xf>
    <xf numFmtId="4" fontId="0" fillId="7" borderId="71" xfId="0" applyNumberFormat="1" applyFill="1" applyBorder="1" applyAlignment="1">
      <alignment vertical="top"/>
    </xf>
    <xf numFmtId="4" fontId="0" fillId="7" borderId="72" xfId="0" applyNumberFormat="1" applyFill="1" applyBorder="1" applyAlignment="1">
      <alignment vertical="top"/>
    </xf>
    <xf numFmtId="0" fontId="0" fillId="7" borderId="73" xfId="0" applyFill="1" applyBorder="1" applyAlignment="1">
      <alignment vertical="top"/>
    </xf>
    <xf numFmtId="49" fontId="0" fillId="7" borderId="71" xfId="0" applyNumberFormat="1" applyFill="1" applyBorder="1" applyAlignment="1">
      <alignment vertical="top"/>
    </xf>
    <xf numFmtId="0" fontId="20" fillId="0" borderId="0" xfId="0" applyNumberFormat="1" applyFont="1" applyAlignment="1">
      <alignment wrapText="1"/>
    </xf>
    <xf numFmtId="0" fontId="8" fillId="0" borderId="4" xfId="0" applyNumberFormat="1" applyFont="1" applyBorder="1" applyAlignment="1">
      <alignment vertical="top"/>
    </xf>
    <xf numFmtId="0" fontId="0" fillId="7" borderId="34" xfId="0" applyNumberFormat="1" applyFill="1" applyBorder="1" applyAlignment="1">
      <alignment vertical="top"/>
    </xf>
    <xf numFmtId="0" fontId="8" fillId="0" borderId="50" xfId="0" applyFont="1" applyBorder="1" applyAlignment="1">
      <alignment vertical="top" shrinkToFit="1"/>
    </xf>
    <xf numFmtId="0" fontId="0" fillId="7" borderId="15" xfId="0" applyFill="1" applyBorder="1" applyAlignment="1">
      <alignment vertical="top" shrinkToFit="1"/>
    </xf>
    <xf numFmtId="167" fontId="8" fillId="0" borderId="50" xfId="0" applyNumberFormat="1" applyFont="1" applyBorder="1" applyAlignment="1">
      <alignment vertical="top" shrinkToFit="1"/>
    </xf>
    <xf numFmtId="167" fontId="0" fillId="7" borderId="15" xfId="0" applyNumberFormat="1" applyFill="1" applyBorder="1" applyAlignment="1">
      <alignment vertical="top" shrinkToFit="1"/>
    </xf>
    <xf numFmtId="4" fontId="8" fillId="0" borderId="50" xfId="0" applyNumberFormat="1" applyFont="1" applyBorder="1" applyAlignment="1">
      <alignment vertical="top" shrinkToFit="1"/>
    </xf>
    <xf numFmtId="0" fontId="8" fillId="0" borderId="24" xfId="0" applyFont="1" applyBorder="1" applyAlignment="1">
      <alignment vertical="top"/>
    </xf>
    <xf numFmtId="0" fontId="0" fillId="7" borderId="17" xfId="0" applyFill="1" applyBorder="1" applyAlignment="1">
      <alignment vertical="top"/>
    </xf>
    <xf numFmtId="4" fontId="8" fillId="0" borderId="74" xfId="0" applyNumberFormat="1" applyFont="1" applyBorder="1" applyAlignment="1">
      <alignment vertical="top" shrinkToFit="1"/>
    </xf>
    <xf numFmtId="0" fontId="0" fillId="7" borderId="25" xfId="0" applyFill="1" applyBorder="1" applyAlignment="1">
      <alignment vertical="top"/>
    </xf>
    <xf numFmtId="49" fontId="0" fillId="7" borderId="28" xfId="0" applyNumberFormat="1" applyFill="1" applyBorder="1" applyAlignment="1">
      <alignment vertical="top"/>
    </xf>
    <xf numFmtId="49" fontId="0" fillId="7" borderId="66" xfId="0" applyNumberFormat="1" applyFill="1" applyBorder="1" applyAlignment="1">
      <alignment horizontal="left" vertical="top" wrapText="1"/>
    </xf>
    <xf numFmtId="0" fontId="8" fillId="0" borderId="63" xfId="0" applyFont="1" applyBorder="1" applyAlignment="1">
      <alignment vertical="top"/>
    </xf>
    <xf numFmtId="0" fontId="8" fillId="0" borderId="52" xfId="0" applyNumberFormat="1" applyFont="1" applyBorder="1" applyAlignment="1">
      <alignment vertical="top"/>
    </xf>
    <xf numFmtId="0" fontId="8" fillId="0" borderId="50" xfId="0" applyNumberFormat="1" applyFont="1" applyBorder="1" applyAlignment="1">
      <alignment horizontal="left" vertical="top" wrapText="1"/>
    </xf>
    <xf numFmtId="0" fontId="0" fillId="7" borderId="15" xfId="0" applyNumberFormat="1" applyFill="1" applyBorder="1" applyAlignment="1">
      <alignment horizontal="left" vertical="top" wrapText="1"/>
    </xf>
    <xf numFmtId="0" fontId="8" fillId="0" borderId="53" xfId="0" applyFont="1" applyBorder="1" applyAlignment="1">
      <alignment vertical="top" shrinkToFit="1"/>
    </xf>
    <xf numFmtId="167" fontId="8" fillId="0" borderId="53" xfId="0" applyNumberFormat="1" applyFont="1" applyBorder="1" applyAlignment="1">
      <alignment vertical="top" shrinkToFit="1"/>
    </xf>
    <xf numFmtId="4" fontId="8" fillId="0" borderId="53" xfId="0" applyNumberFormat="1" applyFont="1" applyBorder="1" applyAlignment="1">
      <alignment vertical="top" shrinkToFit="1"/>
    </xf>
    <xf numFmtId="4" fontId="8" fillId="0" borderId="75" xfId="0" applyNumberFormat="1" applyFont="1" applyBorder="1" applyAlignment="1">
      <alignment vertical="top" shrinkToFit="1"/>
    </xf>
    <xf numFmtId="0" fontId="8" fillId="0" borderId="53" xfId="0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vertical="top" shrinkToFit="1"/>
    </xf>
    <xf numFmtId="0" fontId="0" fillId="7" borderId="27" xfId="0" applyFill="1" applyBorder="1" applyAlignment="1">
      <alignment horizontal="center" vertical="top" shrinkToFit="1"/>
    </xf>
    <xf numFmtId="0" fontId="8" fillId="0" borderId="51" xfId="0" applyFont="1" applyBorder="1" applyAlignment="1">
      <alignment vertical="top" shrinkToFit="1"/>
    </xf>
    <xf numFmtId="49" fontId="0" fillId="9" borderId="13" xfId="0" applyNumberFormat="1" applyFill="1" applyBorder="1" applyAlignment="1" applyProtection="1">
      <alignment horizontal="left"/>
      <protection locked="0"/>
    </xf>
    <xf numFmtId="49" fontId="0" fillId="9" borderId="14" xfId="0" applyNumberFormat="1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49" fontId="0" fillId="9" borderId="22" xfId="0" applyNumberFormat="1" applyFill="1" applyBorder="1" applyAlignment="1" applyProtection="1">
      <alignment horizontal="left"/>
      <protection locked="0"/>
    </xf>
    <xf numFmtId="49" fontId="0" fillId="9" borderId="69" xfId="0" applyNumberFormat="1" applyFill="1" applyBorder="1" applyAlignment="1" applyProtection="1">
      <alignment horizontal="left"/>
      <protection locked="0"/>
    </xf>
    <xf numFmtId="49" fontId="0" fillId="9" borderId="70" xfId="0" applyNumberForma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left" wrapText="1"/>
    </xf>
    <xf numFmtId="49" fontId="11" fillId="9" borderId="66" xfId="0" applyNumberFormat="1" applyFont="1" applyFill="1" applyBorder="1" applyAlignment="1" applyProtection="1">
      <alignment horizontal="left"/>
      <protection locked="0"/>
    </xf>
    <xf numFmtId="49" fontId="11" fillId="9" borderId="67" xfId="0" applyNumberFormat="1" applyFont="1" applyFill="1" applyBorder="1" applyAlignment="1" applyProtection="1">
      <alignment horizontal="left"/>
      <protection locked="0"/>
    </xf>
    <xf numFmtId="49" fontId="11" fillId="9" borderId="13" xfId="0" applyNumberFormat="1" applyFont="1" applyFill="1" applyBorder="1" applyAlignment="1" applyProtection="1">
      <alignment horizontal="left"/>
      <protection locked="0"/>
    </xf>
    <xf numFmtId="49" fontId="11" fillId="9" borderId="14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4" fontId="0" fillId="8" borderId="1" xfId="0" applyNumberFormat="1" applyFill="1" applyBorder="1"/>
    <xf numFmtId="4" fontId="0" fillId="8" borderId="2" xfId="0" applyNumberFormat="1" applyFill="1" applyBorder="1"/>
    <xf numFmtId="4" fontId="0" fillId="8" borderId="3" xfId="0" applyNumberFormat="1" applyFill="1" applyBorder="1"/>
    <xf numFmtId="4" fontId="0" fillId="0" borderId="7" xfId="0" applyNumberFormat="1" applyBorder="1" applyAlignment="1">
      <alignment vertical="center" wrapText="1"/>
    </xf>
    <xf numFmtId="4" fontId="6" fillId="10" borderId="10" xfId="0" applyNumberFormat="1" applyFont="1" applyFill="1" applyBorder="1" applyAlignment="1">
      <alignment horizontal="right" vertical="center"/>
    </xf>
    <xf numFmtId="4" fontId="6" fillId="10" borderId="76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4" fontId="2" fillId="0" borderId="0" xfId="0" applyNumberFormat="1" applyFont="1" applyAlignment="1">
      <alignment horizontal="center"/>
    </xf>
    <xf numFmtId="0" fontId="14" fillId="0" borderId="40" xfId="0" applyNumberFormat="1" applyFont="1" applyBorder="1"/>
    <xf numFmtId="49" fontId="6" fillId="0" borderId="0" xfId="0" applyNumberFormat="1" applyFont="1"/>
    <xf numFmtId="0" fontId="6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4" xfId="0" applyBorder="1"/>
    <xf numFmtId="0" fontId="0" fillId="0" borderId="5" xfId="0" applyBorder="1"/>
    <xf numFmtId="165" fontId="7" fillId="5" borderId="26" xfId="20" applyNumberFormat="1" applyFont="1" applyFill="1" applyBorder="1" applyAlignment="1">
      <alignment wrapText="1"/>
      <protection/>
    </xf>
    <xf numFmtId="165" fontId="0" fillId="0" borderId="27" xfId="0" applyNumberFormat="1" applyBorder="1" applyAlignment="1">
      <alignment wrapText="1"/>
    </xf>
    <xf numFmtId="0" fontId="0" fillId="0" borderId="0" xfId="20" applyAlignment="1">
      <alignment horizontal="left" wrapText="1"/>
      <protection/>
    </xf>
    <xf numFmtId="0" fontId="0" fillId="0" borderId="4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3" fillId="0" borderId="1" xfId="20" applyFont="1" applyBorder="1" applyAlignment="1">
      <alignment horizontal="left"/>
      <protection/>
    </xf>
    <xf numFmtId="0" fontId="3" fillId="0" borderId="2" xfId="20" applyFont="1" applyBorder="1" applyAlignment="1">
      <alignment horizontal="left"/>
      <protection/>
    </xf>
    <xf numFmtId="0" fontId="3" fillId="0" borderId="3" xfId="20" applyFont="1" applyBorder="1" applyAlignment="1">
      <alignment horizontal="left"/>
      <protection/>
    </xf>
    <xf numFmtId="0" fontId="0" fillId="0" borderId="63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0" fontId="7" fillId="2" borderId="1" xfId="20" applyFont="1" applyFill="1" applyBorder="1" applyAlignment="1">
      <alignment wrapText="1"/>
      <protection/>
    </xf>
    <xf numFmtId="0" fontId="7" fillId="2" borderId="2" xfId="20" applyFont="1" applyFill="1" applyBorder="1" applyAlignment="1">
      <alignment wrapText="1"/>
      <protection/>
    </xf>
    <xf numFmtId="0" fontId="7" fillId="2" borderId="3" xfId="20" applyFont="1" applyFill="1" applyBorder="1" applyAlignment="1">
      <alignment wrapText="1"/>
      <protection/>
    </xf>
    <xf numFmtId="0" fontId="0" fillId="0" borderId="77" xfId="0" applyBorder="1"/>
    <xf numFmtId="0" fontId="0" fillId="0" borderId="48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3" xfId="20" applyFont="1" applyBorder="1" applyAlignment="1">
      <alignment horizontal="left"/>
      <protection/>
    </xf>
    <xf numFmtId="0" fontId="8" fillId="0" borderId="0" xfId="20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24" xfId="20" applyBorder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5" xfId="20" applyBorder="1" applyAlignment="1">
      <alignment horizontal="center" vertical="center"/>
      <protection/>
    </xf>
    <xf numFmtId="0" fontId="0" fillId="0" borderId="4" xfId="20" applyBorder="1" applyAlignment="1">
      <alignment horizontal="center" vertical="center"/>
      <protection/>
    </xf>
    <xf numFmtId="164" fontId="6" fillId="2" borderId="68" xfId="20" applyNumberFormat="1" applyFont="1" applyFill="1" applyBorder="1" applyAlignment="1">
      <alignment horizontal="right"/>
      <protection/>
    </xf>
    <xf numFmtId="164" fontId="6" fillId="2" borderId="78" xfId="20" applyNumberFormat="1" applyFont="1" applyFill="1" applyBorder="1" applyAlignment="1">
      <alignment horizontal="right"/>
      <protection/>
    </xf>
    <xf numFmtId="164" fontId="0" fillId="0" borderId="1" xfId="20" applyNumberFormat="1" applyBorder="1" applyAlignment="1">
      <alignment horizontal="right"/>
      <protection/>
    </xf>
    <xf numFmtId="164" fontId="0" fillId="0" borderId="22" xfId="20" applyNumberFormat="1" applyBorder="1" applyAlignment="1">
      <alignment horizontal="righ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55" xfId="0" applyNumberFormat="1" applyBorder="1" applyAlignment="1">
      <alignment vertical="top" shrinkToFit="1"/>
    </xf>
    <xf numFmtId="49" fontId="0" fillId="0" borderId="79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0" xfId="0" applyNumberFormat="1" applyBorder="1" applyAlignment="1">
      <alignment vertical="top" shrinkToFit="1"/>
    </xf>
    <xf numFmtId="49" fontId="0" fillId="0" borderId="58" xfId="0" applyNumberFormat="1" applyBorder="1" applyAlignment="1">
      <alignment vertical="top" shrinkToFit="1"/>
    </xf>
    <xf numFmtId="49" fontId="0" fillId="0" borderId="81" xfId="0" applyNumberFormat="1" applyBorder="1" applyAlignment="1">
      <alignment vertical="top" shrinkToFit="1"/>
    </xf>
    <xf numFmtId="49" fontId="3" fillId="0" borderId="1" xfId="20" applyNumberFormat="1" applyFont="1" applyBorder="1" applyAlignment="1">
      <alignment horizontal="left"/>
      <protection/>
    </xf>
    <xf numFmtId="49" fontId="7" fillId="5" borderId="26" xfId="20" applyNumberFormat="1" applyFont="1" applyFill="1" applyBorder="1" applyAlignment="1">
      <alignment wrapText="1"/>
      <protection/>
    </xf>
    <xf numFmtId="49" fontId="7" fillId="2" borderId="1" xfId="20" applyNumberFormat="1" applyFont="1" applyFill="1" applyBorder="1" applyAlignment="1">
      <alignment wrapText="1"/>
      <protection/>
    </xf>
    <xf numFmtId="49" fontId="7" fillId="2" borderId="2" xfId="20" applyNumberFormat="1" applyFont="1" applyFill="1" applyBorder="1" applyAlignment="1">
      <alignment wrapText="1"/>
      <protection/>
    </xf>
    <xf numFmtId="49" fontId="3" fillId="0" borderId="13" xfId="20" applyNumberFormat="1" applyFont="1" applyBorder="1" applyAlignment="1">
      <alignment horizontal="left"/>
      <protection/>
    </xf>
    <xf numFmtId="4" fontId="2" fillId="0" borderId="0" xfId="0" applyNumberFormat="1" applyFont="1" applyAlignment="1">
      <alignment horizontal="center"/>
    </xf>
    <xf numFmtId="0" fontId="19" fillId="0" borderId="4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7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0" xfId="0" applyNumberFormat="1" applyFont="1" applyBorder="1" applyAlignment="1">
      <alignment vertical="top" wrapText="1" shrinkToFit="1"/>
    </xf>
    <xf numFmtId="0" fontId="19" fillId="0" borderId="52" xfId="0" applyNumberFormat="1" applyFont="1" applyBorder="1" applyAlignment="1">
      <alignment horizontal="left" vertical="top" wrapText="1"/>
    </xf>
    <xf numFmtId="0" fontId="19" fillId="0" borderId="8" xfId="0" applyNumberFormat="1" applyFont="1" applyBorder="1" applyAlignment="1">
      <alignment vertical="top" wrapText="1" shrinkToFit="1"/>
    </xf>
    <xf numFmtId="167" fontId="19" fillId="0" borderId="8" xfId="0" applyNumberFormat="1" applyFont="1" applyBorder="1" applyAlignment="1">
      <alignment vertical="top" wrapText="1" shrinkToFit="1"/>
    </xf>
    <xf numFmtId="4" fontId="19" fillId="0" borderId="8" xfId="0" applyNumberFormat="1" applyFont="1" applyBorder="1" applyAlignment="1">
      <alignment vertical="top" wrapText="1" shrinkToFit="1"/>
    </xf>
    <xf numFmtId="4" fontId="19" fillId="0" borderId="64" xfId="0" applyNumberFormat="1" applyFont="1" applyBorder="1" applyAlignment="1">
      <alignment vertical="top" wrapText="1" shrinkToFit="1"/>
    </xf>
    <xf numFmtId="4" fontId="0" fillId="7" borderId="34" xfId="0" applyNumberFormat="1" applyFill="1" applyBorder="1" applyAlignment="1">
      <alignment vertical="top" shrinkToFit="1"/>
    </xf>
    <xf numFmtId="4" fontId="0" fillId="7" borderId="23" xfId="0" applyNumberFormat="1" applyFill="1" applyBorder="1" applyAlignment="1">
      <alignment vertical="top" shrinkToFit="1"/>
    </xf>
    <xf numFmtId="49" fontId="0" fillId="0" borderId="55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wrapText="1" shrinkToFit="1"/>
    </xf>
    <xf numFmtId="49" fontId="0" fillId="7" borderId="58" xfId="0" applyNumberFormat="1" applyFill="1" applyBorder="1" applyAlignment="1">
      <alignment vertical="top" shrinkToFit="1"/>
    </xf>
    <xf numFmtId="49" fontId="0" fillId="7" borderId="81" xfId="0" applyNumberFormat="1" applyFill="1" applyBorder="1" applyAlignment="1">
      <alignment vertical="top" shrinkToFit="1"/>
    </xf>
    <xf numFmtId="4" fontId="0" fillId="7" borderId="28" xfId="0" applyNumberFormat="1" applyFill="1" applyBorder="1" applyAlignment="1">
      <alignment vertical="top"/>
    </xf>
    <xf numFmtId="4" fontId="0" fillId="7" borderId="29" xfId="0" applyNumberForma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vos2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 topLeftCell="A1">
      <selection activeCell="A17" sqref="A17:G17"/>
    </sheetView>
  </sheetViews>
  <sheetFormatPr defaultColWidth="9.00390625" defaultRowHeight="12.75"/>
  <cols>
    <col min="1" max="1" width="23.1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5.75">
      <c r="A2" s="129" t="s">
        <v>48</v>
      </c>
      <c r="B2" s="130"/>
      <c r="C2" s="128"/>
      <c r="D2" s="128"/>
      <c r="E2" s="128"/>
      <c r="F2" s="128"/>
      <c r="G2" s="128"/>
      <c r="H2" s="128"/>
    </row>
    <row r="3" spans="1:8" ht="15.75">
      <c r="A3" s="129"/>
      <c r="B3" s="130"/>
      <c r="C3" s="128"/>
      <c r="D3" s="128"/>
      <c r="E3" s="128"/>
      <c r="F3" s="128"/>
      <c r="G3" s="128"/>
      <c r="H3" s="128"/>
    </row>
    <row r="4" spans="1:8" ht="13.5" thickBot="1">
      <c r="A4" s="131"/>
      <c r="B4" s="130"/>
      <c r="C4" s="128"/>
      <c r="D4" s="128"/>
      <c r="E4" s="128"/>
      <c r="F4" s="128"/>
      <c r="G4" s="128"/>
      <c r="H4" s="128"/>
    </row>
    <row r="5" spans="1:8" ht="12.75">
      <c r="A5" s="132" t="s">
        <v>49</v>
      </c>
      <c r="B5" s="340" t="s">
        <v>1</v>
      </c>
      <c r="C5" s="340"/>
      <c r="D5" s="340"/>
      <c r="E5" s="340"/>
      <c r="F5" s="340"/>
      <c r="G5" s="341"/>
      <c r="H5" s="128"/>
    </row>
    <row r="6" spans="1:8" ht="12.75">
      <c r="A6" s="133" t="s">
        <v>50</v>
      </c>
      <c r="B6" s="342"/>
      <c r="C6" s="342"/>
      <c r="D6" s="342"/>
      <c r="E6" s="342"/>
      <c r="F6" s="342"/>
      <c r="G6" s="343"/>
      <c r="H6" s="128"/>
    </row>
    <row r="7" spans="1:8" ht="12.75">
      <c r="A7" s="133" t="s">
        <v>51</v>
      </c>
      <c r="B7" s="342"/>
      <c r="C7" s="342"/>
      <c r="D7" s="342"/>
      <c r="E7" s="342"/>
      <c r="F7" s="342"/>
      <c r="G7" s="343"/>
      <c r="H7" s="128"/>
    </row>
    <row r="8" spans="1:8" ht="12.75">
      <c r="A8" s="133" t="s">
        <v>52</v>
      </c>
      <c r="B8" s="342"/>
      <c r="C8" s="342"/>
      <c r="D8" s="342"/>
      <c r="E8" s="342"/>
      <c r="F8" s="342"/>
      <c r="G8" s="343"/>
      <c r="H8" s="128"/>
    </row>
    <row r="9" spans="1:8" ht="12.75">
      <c r="A9" s="133" t="s">
        <v>53</v>
      </c>
      <c r="B9" s="342"/>
      <c r="C9" s="342"/>
      <c r="D9" s="342"/>
      <c r="E9" s="342"/>
      <c r="F9" s="342"/>
      <c r="G9" s="343"/>
      <c r="H9" s="128"/>
    </row>
    <row r="10" spans="1:8" ht="12.75">
      <c r="A10" s="133" t="s">
        <v>54</v>
      </c>
      <c r="B10" s="342"/>
      <c r="C10" s="342"/>
      <c r="D10" s="342"/>
      <c r="E10" s="342"/>
      <c r="F10" s="342"/>
      <c r="G10" s="343"/>
      <c r="H10" s="128"/>
    </row>
    <row r="11" spans="1:8" ht="12.75">
      <c r="A11" s="133" t="s">
        <v>55</v>
      </c>
      <c r="B11" s="332"/>
      <c r="C11" s="332"/>
      <c r="D11" s="332"/>
      <c r="E11" s="332"/>
      <c r="F11" s="332"/>
      <c r="G11" s="333"/>
      <c r="H11" s="128"/>
    </row>
    <row r="12" spans="1:8" ht="12.75">
      <c r="A12" s="133" t="s">
        <v>56</v>
      </c>
      <c r="B12" s="334"/>
      <c r="C12" s="335"/>
      <c r="D12" s="335"/>
      <c r="E12" s="335"/>
      <c r="F12" s="335"/>
      <c r="G12" s="336"/>
      <c r="H12" s="128"/>
    </row>
    <row r="13" spans="1:8" ht="13.5" thickBot="1">
      <c r="A13" s="134" t="s">
        <v>57</v>
      </c>
      <c r="B13" s="337"/>
      <c r="C13" s="337"/>
      <c r="D13" s="337"/>
      <c r="E13" s="337"/>
      <c r="F13" s="337"/>
      <c r="G13" s="338"/>
      <c r="H13" s="128"/>
    </row>
    <row r="14" spans="1:8" ht="12.75">
      <c r="A14" s="128"/>
      <c r="B14" s="128"/>
      <c r="C14" s="128"/>
      <c r="D14" s="128"/>
      <c r="E14" s="128"/>
      <c r="F14" s="128"/>
      <c r="G14" s="128"/>
      <c r="H14" s="128"/>
    </row>
    <row r="15" spans="1:8" ht="12.75">
      <c r="A15" s="128"/>
      <c r="B15" s="128"/>
      <c r="C15" s="128"/>
      <c r="D15" s="128"/>
      <c r="E15" s="128"/>
      <c r="F15" s="128"/>
      <c r="G15" s="128"/>
      <c r="H15" s="128"/>
    </row>
    <row r="16" spans="1:8" ht="12.75">
      <c r="A16" s="135" t="s">
        <v>58</v>
      </c>
      <c r="B16" s="128"/>
      <c r="C16" s="128"/>
      <c r="D16" s="128"/>
      <c r="E16" s="128"/>
      <c r="F16" s="128"/>
      <c r="G16" s="128"/>
      <c r="H16" s="128"/>
    </row>
    <row r="17" spans="1:8" ht="90" customHeight="1">
      <c r="A17" s="339" t="s">
        <v>59</v>
      </c>
      <c r="B17" s="339"/>
      <c r="C17" s="339"/>
      <c r="D17" s="339"/>
      <c r="E17" s="339"/>
      <c r="F17" s="339"/>
      <c r="G17" s="339"/>
      <c r="H17" s="128"/>
    </row>
  </sheetData>
  <mergeCells count="10">
    <mergeCell ref="B11:G11"/>
    <mergeCell ref="B12:G12"/>
    <mergeCell ref="B13:G13"/>
    <mergeCell ref="A17:G17"/>
    <mergeCell ref="B5:G5"/>
    <mergeCell ref="B6:G6"/>
    <mergeCell ref="B7:G7"/>
    <mergeCell ref="B8:G8"/>
    <mergeCell ref="B9:G9"/>
    <mergeCell ref="B10:G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 t="s">
        <v>102</v>
      </c>
      <c r="I1" s="271"/>
    </row>
    <row r="2" spans="1:9" ht="12" thickBot="1">
      <c r="A2" s="272" t="s">
        <v>224</v>
      </c>
      <c r="B2" s="273"/>
      <c r="C2" s="272" t="s">
        <v>269</v>
      </c>
      <c r="D2" s="273"/>
      <c r="E2" s="273"/>
      <c r="F2" s="273"/>
      <c r="G2" s="272" t="s">
        <v>103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152</v>
      </c>
      <c r="B7" s="280" t="s">
        <v>153</v>
      </c>
      <c r="C7" s="281"/>
      <c r="D7" s="281"/>
      <c r="E7" s="282"/>
      <c r="F7" s="283" t="s">
        <v>220</v>
      </c>
      <c r="G7" s="283"/>
      <c r="H7" s="283"/>
      <c r="I7" s="287"/>
    </row>
    <row r="8" spans="1:9" ht="12.75">
      <c r="A8" s="285" t="s">
        <v>154</v>
      </c>
      <c r="B8" s="280" t="s">
        <v>155</v>
      </c>
      <c r="C8" s="281"/>
      <c r="D8" s="281"/>
      <c r="E8" s="282"/>
      <c r="F8" s="283" t="s">
        <v>220</v>
      </c>
      <c r="G8" s="283"/>
      <c r="H8" s="283"/>
      <c r="I8" s="287"/>
    </row>
    <row r="9" spans="1:9" ht="12.75">
      <c r="A9" s="285" t="s">
        <v>156</v>
      </c>
      <c r="B9" s="280" t="s">
        <v>157</v>
      </c>
      <c r="C9" s="281"/>
      <c r="D9" s="281"/>
      <c r="E9" s="282"/>
      <c r="F9" s="283" t="s">
        <v>220</v>
      </c>
      <c r="G9" s="283"/>
      <c r="H9" s="283"/>
      <c r="I9" s="287"/>
    </row>
    <row r="10" spans="1:9" ht="12.75">
      <c r="A10" s="285" t="s">
        <v>158</v>
      </c>
      <c r="B10" s="280" t="s">
        <v>159</v>
      </c>
      <c r="C10" s="281"/>
      <c r="D10" s="281"/>
      <c r="E10" s="282"/>
      <c r="F10" s="283" t="s">
        <v>220</v>
      </c>
      <c r="G10" s="283"/>
      <c r="H10" s="283"/>
      <c r="I10" s="287"/>
    </row>
    <row r="11" spans="1:9" ht="12.75">
      <c r="A11" s="285" t="s">
        <v>160</v>
      </c>
      <c r="B11" s="280" t="s">
        <v>161</v>
      </c>
      <c r="C11" s="281"/>
      <c r="D11" s="281"/>
      <c r="E11" s="282"/>
      <c r="F11" s="283" t="s">
        <v>220</v>
      </c>
      <c r="G11" s="283"/>
      <c r="H11" s="283"/>
      <c r="I11" s="287"/>
    </row>
    <row r="12" spans="1:9" ht="12.75">
      <c r="A12" s="285" t="s">
        <v>162</v>
      </c>
      <c r="B12" s="280" t="s">
        <v>163</v>
      </c>
      <c r="C12" s="281"/>
      <c r="D12" s="281"/>
      <c r="E12" s="282"/>
      <c r="F12" s="283" t="s">
        <v>220</v>
      </c>
      <c r="G12" s="283"/>
      <c r="H12" s="283"/>
      <c r="I12" s="287"/>
    </row>
    <row r="13" spans="1:9" ht="12.75">
      <c r="A13" s="285" t="s">
        <v>164</v>
      </c>
      <c r="B13" s="280" t="s">
        <v>165</v>
      </c>
      <c r="C13" s="281"/>
      <c r="D13" s="281"/>
      <c r="E13" s="282"/>
      <c r="F13" s="283" t="s">
        <v>220</v>
      </c>
      <c r="G13" s="283"/>
      <c r="H13" s="283"/>
      <c r="I13" s="287"/>
    </row>
    <row r="14" spans="1:9" ht="12.75">
      <c r="A14" s="285" t="s">
        <v>166</v>
      </c>
      <c r="B14" s="280" t="s">
        <v>167</v>
      </c>
      <c r="C14" s="281"/>
      <c r="D14" s="281"/>
      <c r="E14" s="282"/>
      <c r="F14" s="283" t="s">
        <v>220</v>
      </c>
      <c r="G14" s="283"/>
      <c r="H14" s="283"/>
      <c r="I14" s="287"/>
    </row>
    <row r="15" spans="1:9" ht="12.75">
      <c r="A15" s="285" t="s">
        <v>169</v>
      </c>
      <c r="B15" s="280" t="s">
        <v>170</v>
      </c>
      <c r="C15" s="281"/>
      <c r="D15" s="281"/>
      <c r="E15" s="282"/>
      <c r="F15" s="283" t="s">
        <v>220</v>
      </c>
      <c r="G15" s="283"/>
      <c r="H15" s="283"/>
      <c r="I15" s="287"/>
    </row>
    <row r="16" spans="1:9" ht="12.75">
      <c r="A16" s="285" t="s">
        <v>173</v>
      </c>
      <c r="B16" s="280" t="s">
        <v>174</v>
      </c>
      <c r="C16" s="281"/>
      <c r="D16" s="281"/>
      <c r="E16" s="282"/>
      <c r="F16" s="283" t="s">
        <v>220</v>
      </c>
      <c r="G16" s="283"/>
      <c r="H16" s="283"/>
      <c r="I16" s="287"/>
    </row>
    <row r="17" spans="1:9" ht="12.75">
      <c r="A17" s="285" t="s">
        <v>175</v>
      </c>
      <c r="B17" s="280" t="s">
        <v>176</v>
      </c>
      <c r="C17" s="281"/>
      <c r="D17" s="281"/>
      <c r="E17" s="282"/>
      <c r="F17" s="283" t="s">
        <v>220</v>
      </c>
      <c r="G17" s="283"/>
      <c r="H17" s="283"/>
      <c r="I17" s="287"/>
    </row>
    <row r="18" spans="1:9" ht="12.75">
      <c r="A18" s="285" t="s">
        <v>177</v>
      </c>
      <c r="B18" s="280" t="s">
        <v>178</v>
      </c>
      <c r="C18" s="281"/>
      <c r="D18" s="281"/>
      <c r="E18" s="282"/>
      <c r="F18" s="283" t="s">
        <v>220</v>
      </c>
      <c r="G18" s="283"/>
      <c r="H18" s="283"/>
      <c r="I18" s="287"/>
    </row>
    <row r="19" spans="1:9" ht="12.75">
      <c r="A19" s="285" t="s">
        <v>179</v>
      </c>
      <c r="B19" s="280" t="s">
        <v>180</v>
      </c>
      <c r="C19" s="281"/>
      <c r="D19" s="281"/>
      <c r="E19" s="282"/>
      <c r="F19" s="283" t="s">
        <v>220</v>
      </c>
      <c r="G19" s="283"/>
      <c r="H19" s="283"/>
      <c r="I19" s="287"/>
    </row>
    <row r="20" spans="1:9" ht="12.75">
      <c r="A20" s="285" t="s">
        <v>181</v>
      </c>
      <c r="B20" s="280" t="s">
        <v>182</v>
      </c>
      <c r="C20" s="281"/>
      <c r="D20" s="281"/>
      <c r="E20" s="282"/>
      <c r="F20" s="283" t="s">
        <v>220</v>
      </c>
      <c r="G20" s="283"/>
      <c r="H20" s="283"/>
      <c r="I20" s="287"/>
    </row>
    <row r="21" spans="1:9" ht="12.75">
      <c r="A21" s="285" t="s">
        <v>183</v>
      </c>
      <c r="B21" s="280" t="s">
        <v>184</v>
      </c>
      <c r="C21" s="281"/>
      <c r="D21" s="281"/>
      <c r="E21" s="282"/>
      <c r="F21" s="283" t="s">
        <v>221</v>
      </c>
      <c r="G21" s="283"/>
      <c r="H21" s="283"/>
      <c r="I21" s="287"/>
    </row>
    <row r="22" spans="1:9" ht="12.75">
      <c r="A22" s="285" t="s">
        <v>199</v>
      </c>
      <c r="B22" s="280" t="s">
        <v>200</v>
      </c>
      <c r="C22" s="281"/>
      <c r="D22" s="281"/>
      <c r="E22" s="282"/>
      <c r="F22" s="283" t="s">
        <v>221</v>
      </c>
      <c r="G22" s="283"/>
      <c r="H22" s="283"/>
      <c r="I22" s="287"/>
    </row>
    <row r="23" spans="1:9" ht="12.75">
      <c r="A23" s="285" t="s">
        <v>201</v>
      </c>
      <c r="B23" s="280" t="s">
        <v>202</v>
      </c>
      <c r="C23" s="281"/>
      <c r="D23" s="281"/>
      <c r="E23" s="282"/>
      <c r="F23" s="283" t="s">
        <v>221</v>
      </c>
      <c r="G23" s="283"/>
      <c r="H23" s="283"/>
      <c r="I23" s="287"/>
    </row>
    <row r="24" spans="1:9" ht="12.75">
      <c r="A24" s="285" t="s">
        <v>203</v>
      </c>
      <c r="B24" s="280" t="s">
        <v>204</v>
      </c>
      <c r="C24" s="281"/>
      <c r="D24" s="281"/>
      <c r="E24" s="282"/>
      <c r="F24" s="283" t="s">
        <v>221</v>
      </c>
      <c r="G24" s="283"/>
      <c r="H24" s="283"/>
      <c r="I24" s="287"/>
    </row>
    <row r="25" spans="1:9" ht="12.75">
      <c r="A25" s="285" t="s">
        <v>205</v>
      </c>
      <c r="B25" s="280" t="s">
        <v>206</v>
      </c>
      <c r="C25" s="281"/>
      <c r="D25" s="281"/>
      <c r="E25" s="282"/>
      <c r="F25" s="283" t="s">
        <v>221</v>
      </c>
      <c r="G25" s="283"/>
      <c r="H25" s="283"/>
      <c r="I25" s="287"/>
    </row>
    <row r="26" spans="1:9" ht="12.75">
      <c r="A26" s="285" t="s">
        <v>207</v>
      </c>
      <c r="B26" s="280" t="s">
        <v>208</v>
      </c>
      <c r="C26" s="281"/>
      <c r="D26" s="281"/>
      <c r="E26" s="282"/>
      <c r="F26" s="283" t="s">
        <v>221</v>
      </c>
      <c r="G26" s="283"/>
      <c r="H26" s="283"/>
      <c r="I26" s="287"/>
    </row>
    <row r="27" spans="1:9" ht="12.75">
      <c r="A27" s="285" t="s">
        <v>209</v>
      </c>
      <c r="B27" s="280" t="s">
        <v>210</v>
      </c>
      <c r="C27" s="281"/>
      <c r="D27" s="281"/>
      <c r="E27" s="282"/>
      <c r="F27" s="283" t="s">
        <v>221</v>
      </c>
      <c r="G27" s="283"/>
      <c r="H27" s="283"/>
      <c r="I27" s="287"/>
    </row>
    <row r="28" spans="1:9" ht="12.75">
      <c r="A28" s="285" t="s">
        <v>213</v>
      </c>
      <c r="B28" s="280" t="s">
        <v>214</v>
      </c>
      <c r="C28" s="281"/>
      <c r="D28" s="281"/>
      <c r="E28" s="282"/>
      <c r="F28" s="283" t="s">
        <v>270</v>
      </c>
      <c r="G28" s="283"/>
      <c r="H28" s="283"/>
      <c r="I28" s="287"/>
    </row>
    <row r="29" spans="1:9" ht="12.75">
      <c r="A29" s="285" t="s">
        <v>217</v>
      </c>
      <c r="B29" s="280" t="s">
        <v>218</v>
      </c>
      <c r="C29" s="281"/>
      <c r="D29" s="281"/>
      <c r="E29" s="282"/>
      <c r="F29" s="283" t="s">
        <v>217</v>
      </c>
      <c r="G29" s="283"/>
      <c r="H29" s="283"/>
      <c r="I29" s="287"/>
    </row>
    <row r="30" spans="1:9" ht="12" thickBot="1">
      <c r="A30" s="288"/>
      <c r="B30" s="289" t="s">
        <v>230</v>
      </c>
      <c r="C30" s="290"/>
      <c r="D30" s="290"/>
      <c r="E30" s="291"/>
      <c r="F30" s="292"/>
      <c r="G30" s="292"/>
      <c r="H30" s="292"/>
      <c r="I30" s="293">
        <f>SUM(I7:I29)</f>
        <v>0</v>
      </c>
    </row>
    <row r="31" ht="12.75">
      <c r="A31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143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  <col min="53" max="53" width="73.375" style="0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94</v>
      </c>
      <c r="C3" s="423" t="s">
        <v>95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102</v>
      </c>
      <c r="C4" s="424" t="s">
        <v>103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152</v>
      </c>
      <c r="C7" s="319" t="s">
        <v>153</v>
      </c>
      <c r="D7" s="296"/>
      <c r="E7" s="297"/>
      <c r="F7" s="427">
        <f>SUM(G8:G16)</f>
        <v>0</v>
      </c>
      <c r="G7" s="428"/>
      <c r="H7" s="176"/>
      <c r="I7" s="176"/>
      <c r="J7" s="176"/>
    </row>
    <row r="8" spans="1:60" ht="12.75" outlineLevel="1">
      <c r="A8" s="314">
        <v>1</v>
      </c>
      <c r="B8" s="307" t="s">
        <v>271</v>
      </c>
      <c r="C8" s="322" t="s">
        <v>272</v>
      </c>
      <c r="D8" s="309" t="s">
        <v>273</v>
      </c>
      <c r="E8" s="311">
        <v>1.215</v>
      </c>
      <c r="F8" s="313"/>
      <c r="G8" s="316">
        <f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60" ht="12.75" outlineLevel="1">
      <c r="A9" s="314"/>
      <c r="B9" s="307"/>
      <c r="C9" s="410" t="s">
        <v>274</v>
      </c>
      <c r="D9" s="411"/>
      <c r="E9" s="412"/>
      <c r="F9" s="413"/>
      <c r="G9" s="414"/>
      <c r="H9" s="298"/>
      <c r="I9" s="298"/>
      <c r="J9" s="298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306" t="str">
        <f>C9</f>
        <v>SÚ08 : 3*1,5*0,27</v>
      </c>
      <c r="BB9" s="267"/>
      <c r="BC9" s="267"/>
      <c r="BD9" s="267"/>
      <c r="BE9" s="267"/>
      <c r="BF9" s="267"/>
      <c r="BG9" s="267"/>
      <c r="BH9" s="267"/>
    </row>
    <row r="10" spans="1:60" ht="22.5" outlineLevel="1">
      <c r="A10" s="314">
        <v>2</v>
      </c>
      <c r="B10" s="307" t="s">
        <v>275</v>
      </c>
      <c r="C10" s="322" t="s">
        <v>276</v>
      </c>
      <c r="D10" s="309" t="s">
        <v>273</v>
      </c>
      <c r="E10" s="311">
        <v>1.215</v>
      </c>
      <c r="F10" s="313"/>
      <c r="G10" s="316">
        <f>E10*F10</f>
        <v>0</v>
      </c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>
        <v>3</v>
      </c>
      <c r="B11" s="307" t="s">
        <v>277</v>
      </c>
      <c r="C11" s="322" t="s">
        <v>278</v>
      </c>
      <c r="D11" s="309" t="s">
        <v>273</v>
      </c>
      <c r="E11" s="311">
        <v>1.8675</v>
      </c>
      <c r="F11" s="313"/>
      <c r="G11" s="316">
        <f>E11*F11</f>
        <v>0</v>
      </c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</row>
    <row r="12" spans="1:60" ht="12.75" outlineLevel="1">
      <c r="A12" s="314"/>
      <c r="B12" s="307"/>
      <c r="C12" s="410" t="s">
        <v>279</v>
      </c>
      <c r="D12" s="411"/>
      <c r="E12" s="412"/>
      <c r="F12" s="413"/>
      <c r="G12" s="414"/>
      <c r="H12" s="298"/>
      <c r="I12" s="298"/>
      <c r="J12" s="298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306" t="str">
        <f>C12</f>
        <v>SÚ04 : 0,8*1*1,2</v>
      </c>
      <c r="BB12" s="267"/>
      <c r="BC12" s="267"/>
      <c r="BD12" s="267"/>
      <c r="BE12" s="267"/>
      <c r="BF12" s="267"/>
      <c r="BG12" s="267"/>
      <c r="BH12" s="267"/>
    </row>
    <row r="13" spans="1:60" ht="12.75" outlineLevel="1">
      <c r="A13" s="314"/>
      <c r="B13" s="307"/>
      <c r="C13" s="410" t="s">
        <v>280</v>
      </c>
      <c r="D13" s="411"/>
      <c r="E13" s="412"/>
      <c r="F13" s="413"/>
      <c r="G13" s="414"/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306" t="str">
        <f>C13</f>
        <v>SÚ05 : 12,1*0,3*0,25</v>
      </c>
      <c r="BB13" s="267"/>
      <c r="BC13" s="267"/>
      <c r="BD13" s="267"/>
      <c r="BE13" s="267"/>
      <c r="BF13" s="267"/>
      <c r="BG13" s="267"/>
      <c r="BH13" s="267"/>
    </row>
    <row r="14" spans="1:60" ht="12.75" outlineLevel="1">
      <c r="A14" s="314">
        <v>4</v>
      </c>
      <c r="B14" s="307" t="s">
        <v>281</v>
      </c>
      <c r="C14" s="322" t="s">
        <v>282</v>
      </c>
      <c r="D14" s="309" t="s">
        <v>273</v>
      </c>
      <c r="E14" s="311">
        <v>1.215</v>
      </c>
      <c r="F14" s="313"/>
      <c r="G14" s="316">
        <f>E14*F14</f>
        <v>0</v>
      </c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</row>
    <row r="15" spans="1:60" ht="22.5" outlineLevel="1">
      <c r="A15" s="314">
        <v>5</v>
      </c>
      <c r="B15" s="307" t="s">
        <v>283</v>
      </c>
      <c r="C15" s="322" t="s">
        <v>284</v>
      </c>
      <c r="D15" s="309" t="s">
        <v>285</v>
      </c>
      <c r="E15" s="311">
        <v>2.42775</v>
      </c>
      <c r="F15" s="313"/>
      <c r="G15" s="316">
        <f>E15*F15</f>
        <v>0</v>
      </c>
      <c r="H15" s="298"/>
      <c r="I15" s="298"/>
      <c r="J15" s="298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</row>
    <row r="16" spans="1:60" ht="12.75" outlineLevel="1">
      <c r="A16" s="314"/>
      <c r="B16" s="307"/>
      <c r="C16" s="410" t="s">
        <v>286</v>
      </c>
      <c r="D16" s="411"/>
      <c r="E16" s="412"/>
      <c r="F16" s="413"/>
      <c r="G16" s="414"/>
      <c r="H16" s="298"/>
      <c r="I16" s="298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306" t="str">
        <f>C16</f>
        <v>1,8675*1,3</v>
      </c>
      <c r="BB16" s="267"/>
      <c r="BC16" s="267"/>
      <c r="BD16" s="267"/>
      <c r="BE16" s="267"/>
      <c r="BF16" s="267"/>
      <c r="BG16" s="267"/>
      <c r="BH16" s="267"/>
    </row>
    <row r="17" spans="1:10" ht="12.75">
      <c r="A17" s="315" t="s">
        <v>231</v>
      </c>
      <c r="B17" s="308" t="s">
        <v>154</v>
      </c>
      <c r="C17" s="323" t="s">
        <v>155</v>
      </c>
      <c r="D17" s="310"/>
      <c r="E17" s="312"/>
      <c r="F17" s="420">
        <f>SUM(G18:G33)</f>
        <v>0</v>
      </c>
      <c r="G17" s="421"/>
      <c r="H17" s="176"/>
      <c r="I17" s="176"/>
      <c r="J17" s="176"/>
    </row>
    <row r="18" spans="1:60" ht="12.75" outlineLevel="1">
      <c r="A18" s="314">
        <v>6</v>
      </c>
      <c r="B18" s="307" t="s">
        <v>287</v>
      </c>
      <c r="C18" s="322" t="s">
        <v>288</v>
      </c>
      <c r="D18" s="309" t="s">
        <v>289</v>
      </c>
      <c r="E18" s="311">
        <v>4</v>
      </c>
      <c r="F18" s="313"/>
      <c r="G18" s="316">
        <f>E18*F18</f>
        <v>0</v>
      </c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</row>
    <row r="19" spans="1:60" ht="12.75" outlineLevel="1">
      <c r="A19" s="314">
        <v>7</v>
      </c>
      <c r="B19" s="307" t="s">
        <v>290</v>
      </c>
      <c r="C19" s="322" t="s">
        <v>291</v>
      </c>
      <c r="D19" s="309" t="s">
        <v>289</v>
      </c>
      <c r="E19" s="311">
        <v>2</v>
      </c>
      <c r="F19" s="313"/>
      <c r="G19" s="316">
        <f>E19*F19</f>
        <v>0</v>
      </c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</row>
    <row r="20" spans="1:60" ht="12.75" outlineLevel="1">
      <c r="A20" s="314">
        <v>8</v>
      </c>
      <c r="B20" s="307" t="s">
        <v>292</v>
      </c>
      <c r="C20" s="322" t="s">
        <v>293</v>
      </c>
      <c r="D20" s="309" t="s">
        <v>273</v>
      </c>
      <c r="E20" s="311">
        <v>0.3</v>
      </c>
      <c r="F20" s="313"/>
      <c r="G20" s="316">
        <f>E20*F20</f>
        <v>0</v>
      </c>
      <c r="H20" s="298"/>
      <c r="I20" s="298"/>
      <c r="J20" s="298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</row>
    <row r="21" spans="1:60" ht="12.75" outlineLevel="1">
      <c r="A21" s="314"/>
      <c r="B21" s="307"/>
      <c r="C21" s="410" t="s">
        <v>294</v>
      </c>
      <c r="D21" s="411"/>
      <c r="E21" s="412"/>
      <c r="F21" s="413"/>
      <c r="G21" s="414"/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306" t="str">
        <f>C21</f>
        <v>SÚ04 : 2*0,15</v>
      </c>
      <c r="BB21" s="267"/>
      <c r="BC21" s="267"/>
      <c r="BD21" s="267"/>
      <c r="BE21" s="267"/>
      <c r="BF21" s="267"/>
      <c r="BG21" s="267"/>
      <c r="BH21" s="267"/>
    </row>
    <row r="22" spans="1:60" ht="12.75" outlineLevel="1">
      <c r="A22" s="314">
        <v>9</v>
      </c>
      <c r="B22" s="307" t="s">
        <v>295</v>
      </c>
      <c r="C22" s="322" t="s">
        <v>296</v>
      </c>
      <c r="D22" s="309" t="s">
        <v>289</v>
      </c>
      <c r="E22" s="311">
        <v>8</v>
      </c>
      <c r="F22" s="313"/>
      <c r="G22" s="316">
        <f>E22*F22</f>
        <v>0</v>
      </c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</row>
    <row r="23" spans="1:60" ht="22.5" outlineLevel="1">
      <c r="A23" s="314">
        <v>10</v>
      </c>
      <c r="B23" s="307" t="s">
        <v>297</v>
      </c>
      <c r="C23" s="322" t="s">
        <v>298</v>
      </c>
      <c r="D23" s="309" t="s">
        <v>285</v>
      </c>
      <c r="E23" s="311">
        <v>0.1115</v>
      </c>
      <c r="F23" s="313"/>
      <c r="G23" s="316">
        <f>E23*F23</f>
        <v>0</v>
      </c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</row>
    <row r="24" spans="1:60" ht="12.75" outlineLevel="1">
      <c r="A24" s="314"/>
      <c r="B24" s="307"/>
      <c r="C24" s="410" t="s">
        <v>299</v>
      </c>
      <c r="D24" s="411"/>
      <c r="E24" s="412"/>
      <c r="F24" s="413"/>
      <c r="G24" s="414"/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306" t="str">
        <f>C24</f>
        <v>(2,5*4)*0,01115</v>
      </c>
      <c r="BB24" s="267"/>
      <c r="BC24" s="267"/>
      <c r="BD24" s="267"/>
      <c r="BE24" s="267"/>
      <c r="BF24" s="267"/>
      <c r="BG24" s="267"/>
      <c r="BH24" s="267"/>
    </row>
    <row r="25" spans="1:60" ht="33.75" outlineLevel="1">
      <c r="A25" s="314">
        <v>11</v>
      </c>
      <c r="B25" s="307" t="s">
        <v>300</v>
      </c>
      <c r="C25" s="322" t="s">
        <v>301</v>
      </c>
      <c r="D25" s="309" t="s">
        <v>302</v>
      </c>
      <c r="E25" s="311">
        <v>27</v>
      </c>
      <c r="F25" s="313"/>
      <c r="G25" s="316">
        <f>E25*F25</f>
        <v>0</v>
      </c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</row>
    <row r="26" spans="1:60" ht="12.75" outlineLevel="1">
      <c r="A26" s="314">
        <v>12</v>
      </c>
      <c r="B26" s="307" t="s">
        <v>303</v>
      </c>
      <c r="C26" s="322" t="s">
        <v>304</v>
      </c>
      <c r="D26" s="309" t="s">
        <v>302</v>
      </c>
      <c r="E26" s="311">
        <v>14.7</v>
      </c>
      <c r="F26" s="313"/>
      <c r="G26" s="316">
        <f>E26*F26</f>
        <v>0</v>
      </c>
      <c r="H26" s="298"/>
      <c r="I26" s="298"/>
      <c r="J26" s="298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</row>
    <row r="27" spans="1:60" ht="12.75" outlineLevel="1">
      <c r="A27" s="314"/>
      <c r="B27" s="307"/>
      <c r="C27" s="410" t="s">
        <v>305</v>
      </c>
      <c r="D27" s="411"/>
      <c r="E27" s="412"/>
      <c r="F27" s="413"/>
      <c r="G27" s="414"/>
      <c r="H27" s="298"/>
      <c r="I27" s="298"/>
      <c r="J27" s="298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306" t="str">
        <f>C27</f>
        <v>SÚ12 : 2,4*3,5+1,8*3,5</v>
      </c>
      <c r="BB27" s="267"/>
      <c r="BC27" s="267"/>
      <c r="BD27" s="267"/>
      <c r="BE27" s="267"/>
      <c r="BF27" s="267"/>
      <c r="BG27" s="267"/>
      <c r="BH27" s="267"/>
    </row>
    <row r="28" spans="1:60" ht="12.75" outlineLevel="1">
      <c r="A28" s="314">
        <v>13</v>
      </c>
      <c r="B28" s="307" t="s">
        <v>306</v>
      </c>
      <c r="C28" s="322" t="s">
        <v>307</v>
      </c>
      <c r="D28" s="309" t="s">
        <v>302</v>
      </c>
      <c r="E28" s="311">
        <v>20.1</v>
      </c>
      <c r="F28" s="313"/>
      <c r="G28" s="316">
        <f>E28*F28</f>
        <v>0</v>
      </c>
      <c r="H28" s="298"/>
      <c r="I28" s="298"/>
      <c r="J28" s="298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</row>
    <row r="29" spans="1:60" ht="22.5" outlineLevel="1">
      <c r="A29" s="314">
        <v>14</v>
      </c>
      <c r="B29" s="307" t="s">
        <v>297</v>
      </c>
      <c r="C29" s="322" t="s">
        <v>308</v>
      </c>
      <c r="D29" s="309" t="s">
        <v>285</v>
      </c>
      <c r="E29" s="311">
        <v>0.18143</v>
      </c>
      <c r="F29" s="313"/>
      <c r="G29" s="316">
        <f>E29*F29</f>
        <v>0</v>
      </c>
      <c r="H29" s="298"/>
      <c r="I29" s="298"/>
      <c r="J29" s="298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</row>
    <row r="30" spans="1:60" ht="12.75" outlineLevel="1">
      <c r="A30" s="314"/>
      <c r="B30" s="307"/>
      <c r="C30" s="410" t="s">
        <v>309</v>
      </c>
      <c r="D30" s="411"/>
      <c r="E30" s="412"/>
      <c r="F30" s="413"/>
      <c r="G30" s="414"/>
      <c r="H30" s="298"/>
      <c r="I30" s="298"/>
      <c r="J30" s="298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306" t="str">
        <f>C30</f>
        <v>02/Z : (4*2,05)*0,01115</v>
      </c>
      <c r="BB30" s="267"/>
      <c r="BC30" s="267"/>
      <c r="BD30" s="267"/>
      <c r="BE30" s="267"/>
      <c r="BF30" s="267"/>
      <c r="BG30" s="267"/>
      <c r="BH30" s="267"/>
    </row>
    <row r="31" spans="1:60" ht="12.75" outlineLevel="1">
      <c r="A31" s="314"/>
      <c r="B31" s="307"/>
      <c r="C31" s="410" t="s">
        <v>310</v>
      </c>
      <c r="D31" s="411"/>
      <c r="E31" s="412"/>
      <c r="F31" s="413"/>
      <c r="G31" s="414"/>
      <c r="H31" s="298"/>
      <c r="I31" s="298"/>
      <c r="J31" s="298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306" t="str">
        <f>C31</f>
        <v>+OBJÍMKA : 0,09</v>
      </c>
      <c r="BB31" s="267"/>
      <c r="BC31" s="267"/>
      <c r="BD31" s="267"/>
      <c r="BE31" s="267"/>
      <c r="BF31" s="267"/>
      <c r="BG31" s="267"/>
      <c r="BH31" s="267"/>
    </row>
    <row r="32" spans="1:60" ht="22.5" outlineLevel="1">
      <c r="A32" s="314">
        <v>15</v>
      </c>
      <c r="B32" s="307" t="s">
        <v>297</v>
      </c>
      <c r="C32" s="322" t="s">
        <v>311</v>
      </c>
      <c r="D32" s="309" t="s">
        <v>285</v>
      </c>
      <c r="E32" s="311">
        <v>0.06882</v>
      </c>
      <c r="F32" s="313"/>
      <c r="G32" s="316">
        <f>E32*F32</f>
        <v>0</v>
      </c>
      <c r="H32" s="298"/>
      <c r="I32" s="298"/>
      <c r="J32" s="298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</row>
    <row r="33" spans="1:60" ht="12.75" outlineLevel="1">
      <c r="A33" s="314"/>
      <c r="B33" s="307"/>
      <c r="C33" s="410" t="s">
        <v>312</v>
      </c>
      <c r="D33" s="411"/>
      <c r="E33" s="412"/>
      <c r="F33" s="413"/>
      <c r="G33" s="414"/>
      <c r="H33" s="298"/>
      <c r="I33" s="298"/>
      <c r="J33" s="298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306" t="str">
        <f>C33</f>
        <v>02/Z : (0,642*8)*0,0134</v>
      </c>
      <c r="BB33" s="267"/>
      <c r="BC33" s="267"/>
      <c r="BD33" s="267"/>
      <c r="BE33" s="267"/>
      <c r="BF33" s="267"/>
      <c r="BG33" s="267"/>
      <c r="BH33" s="267"/>
    </row>
    <row r="34" spans="1:10" ht="12.75">
      <c r="A34" s="315" t="s">
        <v>231</v>
      </c>
      <c r="B34" s="308" t="s">
        <v>156</v>
      </c>
      <c r="C34" s="323" t="s">
        <v>157</v>
      </c>
      <c r="D34" s="310"/>
      <c r="E34" s="312"/>
      <c r="F34" s="420">
        <f>SUM(G35:G36)</f>
        <v>0</v>
      </c>
      <c r="G34" s="421"/>
      <c r="H34" s="176"/>
      <c r="I34" s="176"/>
      <c r="J34" s="176"/>
    </row>
    <row r="35" spans="1:60" ht="22.5" outlineLevel="1">
      <c r="A35" s="314">
        <v>16</v>
      </c>
      <c r="B35" s="307" t="s">
        <v>313</v>
      </c>
      <c r="C35" s="322" t="s">
        <v>314</v>
      </c>
      <c r="D35" s="309" t="s">
        <v>302</v>
      </c>
      <c r="E35" s="311">
        <v>6.03</v>
      </c>
      <c r="F35" s="313"/>
      <c r="G35" s="316">
        <f>E35*F35</f>
        <v>0</v>
      </c>
      <c r="H35" s="298"/>
      <c r="I35" s="298"/>
      <c r="J35" s="298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</row>
    <row r="36" spans="1:60" ht="12.75" outlineLevel="1">
      <c r="A36" s="314"/>
      <c r="B36" s="307"/>
      <c r="C36" s="410" t="s">
        <v>315</v>
      </c>
      <c r="D36" s="411"/>
      <c r="E36" s="412"/>
      <c r="F36" s="413"/>
      <c r="G36" s="414"/>
      <c r="H36" s="298"/>
      <c r="I36" s="298"/>
      <c r="J36" s="298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306" t="str">
        <f>C36</f>
        <v>0,7*3,35+1,1*3,35</v>
      </c>
      <c r="BB36" s="267"/>
      <c r="BC36" s="267"/>
      <c r="BD36" s="267"/>
      <c r="BE36" s="267"/>
      <c r="BF36" s="267"/>
      <c r="BG36" s="267"/>
      <c r="BH36" s="267"/>
    </row>
    <row r="37" spans="1:10" ht="12.75">
      <c r="A37" s="315" t="s">
        <v>231</v>
      </c>
      <c r="B37" s="308" t="s">
        <v>158</v>
      </c>
      <c r="C37" s="323" t="s">
        <v>159</v>
      </c>
      <c r="D37" s="310"/>
      <c r="E37" s="312"/>
      <c r="F37" s="420">
        <f>SUM(G38:G41)</f>
        <v>0</v>
      </c>
      <c r="G37" s="421"/>
      <c r="H37" s="176"/>
      <c r="I37" s="176"/>
      <c r="J37" s="176"/>
    </row>
    <row r="38" spans="1:60" ht="22.5" outlineLevel="1">
      <c r="A38" s="314">
        <v>17</v>
      </c>
      <c r="B38" s="307" t="s">
        <v>316</v>
      </c>
      <c r="C38" s="322" t="s">
        <v>317</v>
      </c>
      <c r="D38" s="309" t="s">
        <v>302</v>
      </c>
      <c r="E38" s="311">
        <v>0.675</v>
      </c>
      <c r="F38" s="313"/>
      <c r="G38" s="316">
        <f>E38*F38</f>
        <v>0</v>
      </c>
      <c r="H38" s="298"/>
      <c r="I38" s="298"/>
      <c r="J38" s="298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</row>
    <row r="39" spans="1:60" ht="12.75" outlineLevel="1">
      <c r="A39" s="314"/>
      <c r="B39" s="307"/>
      <c r="C39" s="410" t="s">
        <v>318</v>
      </c>
      <c r="D39" s="411"/>
      <c r="E39" s="412"/>
      <c r="F39" s="413"/>
      <c r="G39" s="414"/>
      <c r="H39" s="298"/>
      <c r="I39" s="298"/>
      <c r="J39" s="298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306" t="str">
        <f>C39</f>
        <v>3*1,5*0,15</v>
      </c>
      <c r="BB39" s="267"/>
      <c r="BC39" s="267"/>
      <c r="BD39" s="267"/>
      <c r="BE39" s="267"/>
      <c r="BF39" s="267"/>
      <c r="BG39" s="267"/>
      <c r="BH39" s="267"/>
    </row>
    <row r="40" spans="1:60" ht="22.5" outlineLevel="1">
      <c r="A40" s="314">
        <v>18</v>
      </c>
      <c r="B40" s="307" t="s">
        <v>319</v>
      </c>
      <c r="C40" s="322" t="s">
        <v>320</v>
      </c>
      <c r="D40" s="309" t="s">
        <v>302</v>
      </c>
      <c r="E40" s="311">
        <v>4.5</v>
      </c>
      <c r="F40" s="313"/>
      <c r="G40" s="316">
        <f>E40*F40</f>
        <v>0</v>
      </c>
      <c r="H40" s="298"/>
      <c r="I40" s="298"/>
      <c r="J40" s="298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</row>
    <row r="41" spans="1:60" ht="12.75" outlineLevel="1">
      <c r="A41" s="314"/>
      <c r="B41" s="307"/>
      <c r="C41" s="410" t="s">
        <v>321</v>
      </c>
      <c r="D41" s="411"/>
      <c r="E41" s="412"/>
      <c r="F41" s="413"/>
      <c r="G41" s="414"/>
      <c r="H41" s="298"/>
      <c r="I41" s="298"/>
      <c r="J41" s="298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306" t="str">
        <f>C41</f>
        <v>3*1,5</v>
      </c>
      <c r="BB41" s="267"/>
      <c r="BC41" s="267"/>
      <c r="BD41" s="267"/>
      <c r="BE41" s="267"/>
      <c r="BF41" s="267"/>
      <c r="BG41" s="267"/>
      <c r="BH41" s="267"/>
    </row>
    <row r="42" spans="1:10" ht="12.75">
      <c r="A42" s="315" t="s">
        <v>231</v>
      </c>
      <c r="B42" s="308" t="s">
        <v>160</v>
      </c>
      <c r="C42" s="323" t="s">
        <v>161</v>
      </c>
      <c r="D42" s="310"/>
      <c r="E42" s="312"/>
      <c r="F42" s="420">
        <f>SUM(G43:G44)</f>
        <v>0</v>
      </c>
      <c r="G42" s="421"/>
      <c r="H42" s="176"/>
      <c r="I42" s="176"/>
      <c r="J42" s="176"/>
    </row>
    <row r="43" spans="1:60" ht="12.75" outlineLevel="1">
      <c r="A43" s="314">
        <v>19</v>
      </c>
      <c r="B43" s="307" t="s">
        <v>322</v>
      </c>
      <c r="C43" s="322" t="s">
        <v>323</v>
      </c>
      <c r="D43" s="309" t="s">
        <v>302</v>
      </c>
      <c r="E43" s="311">
        <v>684.664</v>
      </c>
      <c r="F43" s="313"/>
      <c r="G43" s="316">
        <f>E43*F43</f>
        <v>0</v>
      </c>
      <c r="H43" s="298"/>
      <c r="I43" s="298"/>
      <c r="J43" s="298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</row>
    <row r="44" spans="1:60" ht="12.75" outlineLevel="1">
      <c r="A44" s="314">
        <v>20</v>
      </c>
      <c r="B44" s="307" t="s">
        <v>324</v>
      </c>
      <c r="C44" s="322" t="s">
        <v>325</v>
      </c>
      <c r="D44" s="309" t="s">
        <v>302</v>
      </c>
      <c r="E44" s="311">
        <v>684.664</v>
      </c>
      <c r="F44" s="313"/>
      <c r="G44" s="316">
        <f>E44*F44</f>
        <v>0</v>
      </c>
      <c r="H44" s="298"/>
      <c r="I44" s="298"/>
      <c r="J44" s="298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</row>
    <row r="45" spans="1:10" ht="12.75">
      <c r="A45" s="315" t="s">
        <v>231</v>
      </c>
      <c r="B45" s="308" t="s">
        <v>162</v>
      </c>
      <c r="C45" s="323" t="s">
        <v>163</v>
      </c>
      <c r="D45" s="310"/>
      <c r="E45" s="312"/>
      <c r="F45" s="420">
        <f>SUM(G46:G58)</f>
        <v>0</v>
      </c>
      <c r="G45" s="421"/>
      <c r="H45" s="176"/>
      <c r="I45" s="176"/>
      <c r="J45" s="176"/>
    </row>
    <row r="46" spans="1:60" ht="22.5" outlineLevel="1">
      <c r="A46" s="314">
        <v>21</v>
      </c>
      <c r="B46" s="307" t="s">
        <v>326</v>
      </c>
      <c r="C46" s="322" t="s">
        <v>327</v>
      </c>
      <c r="D46" s="309" t="s">
        <v>302</v>
      </c>
      <c r="E46" s="311">
        <v>738.25</v>
      </c>
      <c r="F46" s="313"/>
      <c r="G46" s="316">
        <f>E46*F46</f>
        <v>0</v>
      </c>
      <c r="H46" s="298"/>
      <c r="I46" s="298"/>
      <c r="J46" s="298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</row>
    <row r="47" spans="1:60" ht="12.75" outlineLevel="1">
      <c r="A47" s="314"/>
      <c r="B47" s="307"/>
      <c r="C47" s="410" t="s">
        <v>328</v>
      </c>
      <c r="D47" s="411"/>
      <c r="E47" s="412"/>
      <c r="F47" s="413"/>
      <c r="G47" s="414"/>
      <c r="H47" s="298"/>
      <c r="I47" s="298"/>
      <c r="J47" s="298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306" t="str">
        <f>C47</f>
        <v>SÚ03 : 8,18+5,53+3,8+6,04+12,8</v>
      </c>
      <c r="BB47" s="267"/>
      <c r="BC47" s="267"/>
      <c r="BD47" s="267"/>
      <c r="BE47" s="267"/>
      <c r="BF47" s="267"/>
      <c r="BG47" s="267"/>
      <c r="BH47" s="267"/>
    </row>
    <row r="48" spans="1:60" ht="12.75" outlineLevel="1">
      <c r="A48" s="314"/>
      <c r="B48" s="307"/>
      <c r="C48" s="410" t="s">
        <v>329</v>
      </c>
      <c r="D48" s="411"/>
      <c r="E48" s="412"/>
      <c r="F48" s="413"/>
      <c r="G48" s="414"/>
      <c r="H48" s="298"/>
      <c r="I48" s="298"/>
      <c r="J48" s="298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306" t="str">
        <f>C48</f>
        <v>SÚ53 : 19,33+41,2+208,5+181,5</v>
      </c>
      <c r="BB48" s="267"/>
      <c r="BC48" s="267"/>
      <c r="BD48" s="267"/>
      <c r="BE48" s="267"/>
      <c r="BF48" s="267"/>
      <c r="BG48" s="267"/>
      <c r="BH48" s="267"/>
    </row>
    <row r="49" spans="1:60" ht="12.75" outlineLevel="1">
      <c r="A49" s="314"/>
      <c r="B49" s="307"/>
      <c r="C49" s="410" t="s">
        <v>330</v>
      </c>
      <c r="D49" s="411"/>
      <c r="E49" s="412"/>
      <c r="F49" s="413"/>
      <c r="G49" s="414"/>
      <c r="H49" s="298"/>
      <c r="I49" s="298"/>
      <c r="J49" s="298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306" t="str">
        <f>C49</f>
        <v>SÚ53 PŘIDÁNO POZDĚJI : 174,1+38,8+38,47</v>
      </c>
      <c r="BB49" s="267"/>
      <c r="BC49" s="267"/>
      <c r="BD49" s="267"/>
      <c r="BE49" s="267"/>
      <c r="BF49" s="267"/>
      <c r="BG49" s="267"/>
      <c r="BH49" s="267"/>
    </row>
    <row r="50" spans="1:60" ht="12.75" outlineLevel="1">
      <c r="A50" s="314">
        <v>22</v>
      </c>
      <c r="B50" s="307" t="s">
        <v>331</v>
      </c>
      <c r="C50" s="322" t="s">
        <v>332</v>
      </c>
      <c r="D50" s="309" t="s">
        <v>302</v>
      </c>
      <c r="E50" s="311">
        <v>770.1</v>
      </c>
      <c r="F50" s="313"/>
      <c r="G50" s="316">
        <f>E50*F50</f>
        <v>0</v>
      </c>
      <c r="H50" s="298"/>
      <c r="I50" s="298"/>
      <c r="J50" s="298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</row>
    <row r="51" spans="1:60" ht="12.75" outlineLevel="1">
      <c r="A51" s="314"/>
      <c r="B51" s="307"/>
      <c r="C51" s="410" t="s">
        <v>333</v>
      </c>
      <c r="D51" s="411"/>
      <c r="E51" s="412"/>
      <c r="F51" s="413"/>
      <c r="G51" s="414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306" t="str">
        <f>C51</f>
        <v>SÚ52 : 175,4*3-((1,5*2)*16+(0,9*2)*2)</v>
      </c>
      <c r="BB51" s="267"/>
      <c r="BC51" s="267"/>
      <c r="BD51" s="267"/>
      <c r="BE51" s="267"/>
      <c r="BF51" s="267"/>
      <c r="BG51" s="267"/>
      <c r="BH51" s="267"/>
    </row>
    <row r="52" spans="1:60" ht="12.75" outlineLevel="1">
      <c r="A52" s="314"/>
      <c r="B52" s="307"/>
      <c r="C52" s="410" t="s">
        <v>334</v>
      </c>
      <c r="D52" s="411"/>
      <c r="E52" s="412"/>
      <c r="F52" s="413"/>
      <c r="G52" s="414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306" t="str">
        <f>C52</f>
        <v>SÚ52 PŘIDÁNO POZDĚJI : 103,9*3-((1,5*2)*3+(0,9*2)*4)</v>
      </c>
      <c r="BB52" s="267"/>
      <c r="BC52" s="267"/>
      <c r="BD52" s="267"/>
      <c r="BE52" s="267"/>
      <c r="BF52" s="267"/>
      <c r="BG52" s="267"/>
      <c r="BH52" s="267"/>
    </row>
    <row r="53" spans="1:60" ht="22.5" outlineLevel="1">
      <c r="A53" s="314">
        <v>23</v>
      </c>
      <c r="B53" s="307" t="s">
        <v>335</v>
      </c>
      <c r="C53" s="322" t="s">
        <v>336</v>
      </c>
      <c r="D53" s="309" t="s">
        <v>302</v>
      </c>
      <c r="E53" s="311">
        <v>438.21</v>
      </c>
      <c r="F53" s="313"/>
      <c r="G53" s="316">
        <f>E53*F53</f>
        <v>0</v>
      </c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</row>
    <row r="54" spans="1:60" ht="12.75" outlineLevel="1">
      <c r="A54" s="314"/>
      <c r="B54" s="307"/>
      <c r="C54" s="410" t="s">
        <v>337</v>
      </c>
      <c r="D54" s="411"/>
      <c r="E54" s="412"/>
      <c r="F54" s="413"/>
      <c r="G54" s="414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306" t="str">
        <f>C54</f>
        <v>SÚ02 stěny : 24,2*2,6-(2+3*0,75)</v>
      </c>
      <c r="BB54" s="267"/>
      <c r="BC54" s="267"/>
      <c r="BD54" s="267"/>
      <c r="BE54" s="267"/>
      <c r="BF54" s="267"/>
      <c r="BG54" s="267"/>
      <c r="BH54" s="267"/>
    </row>
    <row r="55" spans="1:60" ht="12.75" outlineLevel="1">
      <c r="A55" s="314"/>
      <c r="B55" s="307"/>
      <c r="C55" s="410" t="s">
        <v>338</v>
      </c>
      <c r="D55" s="411"/>
      <c r="E55" s="412"/>
      <c r="F55" s="413"/>
      <c r="G55" s="414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306" t="str">
        <f>C55</f>
        <v>strop : 46,61</v>
      </c>
      <c r="BB55" s="267"/>
      <c r="BC55" s="267"/>
      <c r="BD55" s="267"/>
      <c r="BE55" s="267"/>
      <c r="BF55" s="267"/>
      <c r="BG55" s="267"/>
      <c r="BH55" s="267"/>
    </row>
    <row r="56" spans="1:60" ht="22.5" outlineLevel="1">
      <c r="A56" s="314">
        <v>24</v>
      </c>
      <c r="B56" s="307" t="s">
        <v>339</v>
      </c>
      <c r="C56" s="322" t="s">
        <v>340</v>
      </c>
      <c r="D56" s="309" t="s">
        <v>302</v>
      </c>
      <c r="E56" s="311">
        <v>40.2</v>
      </c>
      <c r="F56" s="313"/>
      <c r="G56" s="316">
        <f>E56*F56</f>
        <v>0</v>
      </c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</row>
    <row r="57" spans="1:60" ht="22.5" outlineLevel="1">
      <c r="A57" s="314">
        <v>25</v>
      </c>
      <c r="B57" s="307" t="s">
        <v>341</v>
      </c>
      <c r="C57" s="322" t="s">
        <v>342</v>
      </c>
      <c r="D57" s="309" t="s">
        <v>302</v>
      </c>
      <c r="E57" s="311">
        <v>121.1</v>
      </c>
      <c r="F57" s="313"/>
      <c r="G57" s="316">
        <f>E57*F57</f>
        <v>0</v>
      </c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</row>
    <row r="58" spans="1:60" ht="33.75" outlineLevel="1">
      <c r="A58" s="314">
        <v>26</v>
      </c>
      <c r="B58" s="307" t="s">
        <v>343</v>
      </c>
      <c r="C58" s="322" t="s">
        <v>344</v>
      </c>
      <c r="D58" s="309" t="s">
        <v>302</v>
      </c>
      <c r="E58" s="311">
        <v>40.8</v>
      </c>
      <c r="F58" s="313"/>
      <c r="G58" s="316">
        <f>E58*F58</f>
        <v>0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</row>
    <row r="59" spans="1:7" ht="12.75">
      <c r="A59" s="315" t="s">
        <v>231</v>
      </c>
      <c r="B59" s="308" t="s">
        <v>164</v>
      </c>
      <c r="C59" s="323" t="s">
        <v>165</v>
      </c>
      <c r="D59" s="310"/>
      <c r="E59" s="312"/>
      <c r="F59" s="420">
        <f>SUM(G60:G67)</f>
        <v>0</v>
      </c>
      <c r="G59" s="421"/>
    </row>
    <row r="60" spans="1:60" ht="12.75" outlineLevel="1">
      <c r="A60" s="314">
        <v>27</v>
      </c>
      <c r="B60" s="307" t="s">
        <v>345</v>
      </c>
      <c r="C60" s="322" t="s">
        <v>346</v>
      </c>
      <c r="D60" s="309" t="s">
        <v>273</v>
      </c>
      <c r="E60" s="311">
        <v>1.818</v>
      </c>
      <c r="F60" s="313"/>
      <c r="G60" s="316">
        <f>E60*F60</f>
        <v>0</v>
      </c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</row>
    <row r="61" spans="1:60" ht="12.75" outlineLevel="1">
      <c r="A61" s="314"/>
      <c r="B61" s="307"/>
      <c r="C61" s="410" t="s">
        <v>347</v>
      </c>
      <c r="D61" s="411"/>
      <c r="E61" s="412"/>
      <c r="F61" s="413"/>
      <c r="G61" s="414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306" t="str">
        <f>C61</f>
        <v>SÚ04 : 0,8*1,2*0,1</v>
      </c>
      <c r="BB61" s="267"/>
      <c r="BC61" s="267"/>
      <c r="BD61" s="267"/>
      <c r="BE61" s="267"/>
      <c r="BF61" s="267"/>
      <c r="BG61" s="267"/>
      <c r="BH61" s="267"/>
    </row>
    <row r="62" spans="1:60" ht="12.75" outlineLevel="1">
      <c r="A62" s="314"/>
      <c r="B62" s="307"/>
      <c r="C62" s="410" t="s">
        <v>348</v>
      </c>
      <c r="D62" s="411"/>
      <c r="E62" s="412"/>
      <c r="F62" s="413"/>
      <c r="G62" s="414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306" t="str">
        <f>C62</f>
        <v>SÚ05 : 12,1*0,3*0,1</v>
      </c>
      <c r="BB62" s="267"/>
      <c r="BC62" s="267"/>
      <c r="BD62" s="267"/>
      <c r="BE62" s="267"/>
      <c r="BF62" s="267"/>
      <c r="BG62" s="267"/>
      <c r="BH62" s="267"/>
    </row>
    <row r="63" spans="1:60" ht="12.75" outlineLevel="1">
      <c r="A63" s="314">
        <v>28</v>
      </c>
      <c r="B63" s="307" t="s">
        <v>349</v>
      </c>
      <c r="C63" s="322" t="s">
        <v>350</v>
      </c>
      <c r="D63" s="309" t="s">
        <v>273</v>
      </c>
      <c r="E63" s="311">
        <v>0.072</v>
      </c>
      <c r="F63" s="313"/>
      <c r="G63" s="316">
        <f>E63*F63</f>
        <v>0</v>
      </c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267"/>
      <c r="BB63" s="267"/>
      <c r="BC63" s="267"/>
      <c r="BD63" s="267"/>
      <c r="BE63" s="267"/>
      <c r="BF63" s="267"/>
      <c r="BG63" s="267"/>
      <c r="BH63" s="267"/>
    </row>
    <row r="64" spans="1:60" ht="12.75" outlineLevel="1">
      <c r="A64" s="314"/>
      <c r="B64" s="307"/>
      <c r="C64" s="410" t="s">
        <v>351</v>
      </c>
      <c r="D64" s="411"/>
      <c r="E64" s="412"/>
      <c r="F64" s="413"/>
      <c r="G64" s="414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306" t="str">
        <f>C64</f>
        <v>SÚ05 : 0,6*0,6*0,2</v>
      </c>
      <c r="BB64" s="267"/>
      <c r="BC64" s="267"/>
      <c r="BD64" s="267"/>
      <c r="BE64" s="267"/>
      <c r="BF64" s="267"/>
      <c r="BG64" s="267"/>
      <c r="BH64" s="267"/>
    </row>
    <row r="65" spans="1:60" ht="22.5" outlineLevel="1">
      <c r="A65" s="314">
        <v>29</v>
      </c>
      <c r="B65" s="307" t="s">
        <v>352</v>
      </c>
      <c r="C65" s="322" t="s">
        <v>353</v>
      </c>
      <c r="D65" s="309" t="s">
        <v>285</v>
      </c>
      <c r="E65" s="311">
        <v>0.05754</v>
      </c>
      <c r="F65" s="313"/>
      <c r="G65" s="316">
        <f>E65*F65</f>
        <v>0</v>
      </c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267"/>
      <c r="BB65" s="267"/>
      <c r="BC65" s="267"/>
      <c r="BD65" s="267"/>
      <c r="BE65" s="267"/>
      <c r="BF65" s="267"/>
      <c r="BG65" s="267"/>
      <c r="BH65" s="267"/>
    </row>
    <row r="66" spans="1:60" ht="12.75" outlineLevel="1">
      <c r="A66" s="314"/>
      <c r="B66" s="307"/>
      <c r="C66" s="410" t="s">
        <v>354</v>
      </c>
      <c r="D66" s="411"/>
      <c r="E66" s="412"/>
      <c r="F66" s="413"/>
      <c r="G66" s="414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306" t="str">
        <f>C66</f>
        <v>SÚ04 : (0,8*1,2)*0,00303</v>
      </c>
      <c r="BB66" s="267"/>
      <c r="BC66" s="267"/>
      <c r="BD66" s="267"/>
      <c r="BE66" s="267"/>
      <c r="BF66" s="267"/>
      <c r="BG66" s="267"/>
      <c r="BH66" s="267"/>
    </row>
    <row r="67" spans="1:60" ht="12.75" outlineLevel="1">
      <c r="A67" s="314"/>
      <c r="B67" s="307"/>
      <c r="C67" s="410" t="s">
        <v>355</v>
      </c>
      <c r="D67" s="411"/>
      <c r="E67" s="412"/>
      <c r="F67" s="413"/>
      <c r="G67" s="414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306" t="str">
        <f>C67</f>
        <v>SÚ05 : (12,1*0,3)*0,00303</v>
      </c>
      <c r="BB67" s="267"/>
      <c r="BC67" s="267"/>
      <c r="BD67" s="267"/>
      <c r="BE67" s="267"/>
      <c r="BF67" s="267"/>
      <c r="BG67" s="267"/>
      <c r="BH67" s="267"/>
    </row>
    <row r="68" spans="1:7" ht="12.75">
      <c r="A68" s="315" t="s">
        <v>231</v>
      </c>
      <c r="B68" s="308" t="s">
        <v>166</v>
      </c>
      <c r="C68" s="323" t="s">
        <v>167</v>
      </c>
      <c r="D68" s="310"/>
      <c r="E68" s="312"/>
      <c r="F68" s="420">
        <f>SUM(G69:G72)</f>
        <v>0</v>
      </c>
      <c r="G68" s="421"/>
    </row>
    <row r="69" spans="1:60" ht="33.75" outlineLevel="1">
      <c r="A69" s="314">
        <v>30</v>
      </c>
      <c r="B69" s="307" t="s">
        <v>356</v>
      </c>
      <c r="C69" s="322" t="s">
        <v>357</v>
      </c>
      <c r="D69" s="309" t="s">
        <v>289</v>
      </c>
      <c r="E69" s="311">
        <v>2</v>
      </c>
      <c r="F69" s="313"/>
      <c r="G69" s="316">
        <f>E69*F69</f>
        <v>0</v>
      </c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267"/>
      <c r="BB69" s="267"/>
      <c r="BC69" s="267"/>
      <c r="BD69" s="267"/>
      <c r="BE69" s="267"/>
      <c r="BF69" s="267"/>
      <c r="BG69" s="267"/>
      <c r="BH69" s="267"/>
    </row>
    <row r="70" spans="1:60" ht="33.75" outlineLevel="1">
      <c r="A70" s="314">
        <v>31</v>
      </c>
      <c r="B70" s="307" t="s">
        <v>358</v>
      </c>
      <c r="C70" s="322" t="s">
        <v>359</v>
      </c>
      <c r="D70" s="309" t="s">
        <v>289</v>
      </c>
      <c r="E70" s="311">
        <v>1</v>
      </c>
      <c r="F70" s="313"/>
      <c r="G70" s="316">
        <f>E70*F70</f>
        <v>0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</row>
    <row r="71" spans="1:60" ht="12.75" outlineLevel="1">
      <c r="A71" s="314">
        <v>32</v>
      </c>
      <c r="B71" s="307" t="s">
        <v>360</v>
      </c>
      <c r="C71" s="322" t="s">
        <v>361</v>
      </c>
      <c r="D71" s="309" t="s">
        <v>289</v>
      </c>
      <c r="E71" s="311">
        <v>2</v>
      </c>
      <c r="F71" s="313"/>
      <c r="G71" s="316">
        <f>E71*F71</f>
        <v>0</v>
      </c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267"/>
      <c r="BB71" s="267"/>
      <c r="BC71" s="267"/>
      <c r="BD71" s="267"/>
      <c r="BE71" s="267"/>
      <c r="BF71" s="267"/>
      <c r="BG71" s="267"/>
      <c r="BH71" s="267"/>
    </row>
    <row r="72" spans="1:60" ht="12.75" outlineLevel="1">
      <c r="A72" s="314">
        <v>33</v>
      </c>
      <c r="B72" s="307" t="s">
        <v>362</v>
      </c>
      <c r="C72" s="322" t="s">
        <v>363</v>
      </c>
      <c r="D72" s="309" t="s">
        <v>289</v>
      </c>
      <c r="E72" s="311">
        <v>2</v>
      </c>
      <c r="F72" s="313"/>
      <c r="G72" s="316">
        <f>E72*F72</f>
        <v>0</v>
      </c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</row>
    <row r="73" spans="1:7" ht="38.25">
      <c r="A73" s="315" t="s">
        <v>231</v>
      </c>
      <c r="B73" s="308" t="s">
        <v>169</v>
      </c>
      <c r="C73" s="323" t="s">
        <v>170</v>
      </c>
      <c r="D73" s="310"/>
      <c r="E73" s="312"/>
      <c r="F73" s="420">
        <f>SUM(G74:G74)</f>
        <v>0</v>
      </c>
      <c r="G73" s="421"/>
    </row>
    <row r="74" spans="1:60" ht="22.5" outlineLevel="1">
      <c r="A74" s="314">
        <v>34</v>
      </c>
      <c r="B74" s="307" t="s">
        <v>364</v>
      </c>
      <c r="C74" s="322" t="s">
        <v>365</v>
      </c>
      <c r="D74" s="309" t="s">
        <v>366</v>
      </c>
      <c r="E74" s="311">
        <v>9</v>
      </c>
      <c r="F74" s="313"/>
      <c r="G74" s="316">
        <f>E74*F74</f>
        <v>0</v>
      </c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</row>
    <row r="75" spans="1:7" ht="12.75">
      <c r="A75" s="315" t="s">
        <v>231</v>
      </c>
      <c r="B75" s="308" t="s">
        <v>173</v>
      </c>
      <c r="C75" s="323" t="s">
        <v>174</v>
      </c>
      <c r="D75" s="310"/>
      <c r="E75" s="312"/>
      <c r="F75" s="420">
        <f>SUM(G76:G84)</f>
        <v>0</v>
      </c>
      <c r="G75" s="421"/>
    </row>
    <row r="76" spans="1:60" ht="12.75" outlineLevel="1">
      <c r="A76" s="314">
        <v>35</v>
      </c>
      <c r="B76" s="307" t="s">
        <v>367</v>
      </c>
      <c r="C76" s="322" t="s">
        <v>368</v>
      </c>
      <c r="D76" s="309" t="s">
        <v>273</v>
      </c>
      <c r="E76" s="311">
        <v>2.7</v>
      </c>
      <c r="F76" s="313"/>
      <c r="G76" s="316">
        <f>E76*F76</f>
        <v>0</v>
      </c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</row>
    <row r="77" spans="1:60" ht="12.75" outlineLevel="1">
      <c r="A77" s="314"/>
      <c r="B77" s="307"/>
      <c r="C77" s="410" t="s">
        <v>369</v>
      </c>
      <c r="D77" s="411"/>
      <c r="E77" s="412"/>
      <c r="F77" s="413"/>
      <c r="G77" s="414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306" t="str">
        <f>C77</f>
        <v>SÚ11 : 27*0,1</v>
      </c>
      <c r="BB77" s="267"/>
      <c r="BC77" s="267"/>
      <c r="BD77" s="267"/>
      <c r="BE77" s="267"/>
      <c r="BF77" s="267"/>
      <c r="BG77" s="267"/>
      <c r="BH77" s="267"/>
    </row>
    <row r="78" spans="1:60" ht="22.5" outlineLevel="1">
      <c r="A78" s="314">
        <v>36</v>
      </c>
      <c r="B78" s="307" t="s">
        <v>370</v>
      </c>
      <c r="C78" s="322" t="s">
        <v>371</v>
      </c>
      <c r="D78" s="309" t="s">
        <v>302</v>
      </c>
      <c r="E78" s="311">
        <v>41.7</v>
      </c>
      <c r="F78" s="313"/>
      <c r="G78" s="316">
        <f>E78*F78</f>
        <v>0</v>
      </c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</row>
    <row r="79" spans="1:60" ht="12.75" outlineLevel="1">
      <c r="A79" s="314"/>
      <c r="B79" s="307"/>
      <c r="C79" s="410" t="s">
        <v>305</v>
      </c>
      <c r="D79" s="411"/>
      <c r="E79" s="412"/>
      <c r="F79" s="413"/>
      <c r="G79" s="414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306" t="str">
        <f>C79</f>
        <v>SÚ12 : 2,4*3,5+1,8*3,5</v>
      </c>
      <c r="BB79" s="267"/>
      <c r="BC79" s="267"/>
      <c r="BD79" s="267"/>
      <c r="BE79" s="267"/>
      <c r="BF79" s="267"/>
      <c r="BG79" s="267"/>
      <c r="BH79" s="267"/>
    </row>
    <row r="80" spans="1:60" ht="12.75" outlineLevel="1">
      <c r="A80" s="314"/>
      <c r="B80" s="307"/>
      <c r="C80" s="410" t="s">
        <v>372</v>
      </c>
      <c r="D80" s="411"/>
      <c r="E80" s="412"/>
      <c r="F80" s="413"/>
      <c r="G80" s="414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306" t="str">
        <f>C80</f>
        <v>SÚ13 dočasná příčka : 27</v>
      </c>
      <c r="BB80" s="267"/>
      <c r="BC80" s="267"/>
      <c r="BD80" s="267"/>
      <c r="BE80" s="267"/>
      <c r="BF80" s="267"/>
      <c r="BG80" s="267"/>
      <c r="BH80" s="267"/>
    </row>
    <row r="81" spans="1:60" ht="12.75" outlineLevel="1">
      <c r="A81" s="314">
        <v>37</v>
      </c>
      <c r="B81" s="307" t="s">
        <v>373</v>
      </c>
      <c r="C81" s="322" t="s">
        <v>374</v>
      </c>
      <c r="D81" s="309" t="s">
        <v>302</v>
      </c>
      <c r="E81" s="311">
        <v>65.3</v>
      </c>
      <c r="F81" s="313"/>
      <c r="G81" s="316">
        <f>E81*F81</f>
        <v>0</v>
      </c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267"/>
      <c r="BB81" s="267"/>
      <c r="BC81" s="267"/>
      <c r="BD81" s="267"/>
      <c r="BE81" s="267"/>
      <c r="BF81" s="267"/>
      <c r="BG81" s="267"/>
      <c r="BH81" s="267"/>
    </row>
    <row r="82" spans="1:60" ht="12.75" outlineLevel="1">
      <c r="A82" s="314"/>
      <c r="B82" s="307"/>
      <c r="C82" s="410" t="s">
        <v>375</v>
      </c>
      <c r="D82" s="411"/>
      <c r="E82" s="412"/>
      <c r="F82" s="413"/>
      <c r="G82" s="414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306" t="str">
        <f>C82</f>
        <v>SÚ09 : 65,3</v>
      </c>
      <c r="BB82" s="267"/>
      <c r="BC82" s="267"/>
      <c r="BD82" s="267"/>
      <c r="BE82" s="267"/>
      <c r="BF82" s="267"/>
      <c r="BG82" s="267"/>
      <c r="BH82" s="267"/>
    </row>
    <row r="83" spans="1:60" ht="12.75" outlineLevel="1">
      <c r="A83" s="314">
        <v>38</v>
      </c>
      <c r="B83" s="307" t="s">
        <v>376</v>
      </c>
      <c r="C83" s="322" t="s">
        <v>377</v>
      </c>
      <c r="D83" s="309" t="s">
        <v>302</v>
      </c>
      <c r="E83" s="311">
        <v>23.55</v>
      </c>
      <c r="F83" s="313"/>
      <c r="G83" s="316">
        <f>E83*F83</f>
        <v>0</v>
      </c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267"/>
      <c r="BB83" s="267"/>
      <c r="BC83" s="267"/>
      <c r="BD83" s="267"/>
      <c r="BE83" s="267"/>
      <c r="BF83" s="267"/>
      <c r="BG83" s="267"/>
      <c r="BH83" s="267"/>
    </row>
    <row r="84" spans="1:60" ht="12.75" outlineLevel="1">
      <c r="A84" s="314"/>
      <c r="B84" s="307"/>
      <c r="C84" s="410" t="s">
        <v>378</v>
      </c>
      <c r="D84" s="411"/>
      <c r="E84" s="412"/>
      <c r="F84" s="413"/>
      <c r="G84" s="414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306" t="str">
        <f>C84</f>
        <v>SÚ01 : 8,18+5,53+3,8+6,04</v>
      </c>
      <c r="BB84" s="267"/>
      <c r="BC84" s="267"/>
      <c r="BD84" s="267"/>
      <c r="BE84" s="267"/>
      <c r="BF84" s="267"/>
      <c r="BG84" s="267"/>
      <c r="BH84" s="267"/>
    </row>
    <row r="85" spans="1:7" ht="12.75">
      <c r="A85" s="315" t="s">
        <v>231</v>
      </c>
      <c r="B85" s="308" t="s">
        <v>175</v>
      </c>
      <c r="C85" s="323" t="s">
        <v>176</v>
      </c>
      <c r="D85" s="310"/>
      <c r="E85" s="312"/>
      <c r="F85" s="420">
        <f>SUM(G86:G93)</f>
        <v>0</v>
      </c>
      <c r="G85" s="421"/>
    </row>
    <row r="86" spans="1:60" ht="22.5" outlineLevel="1">
      <c r="A86" s="314">
        <v>39</v>
      </c>
      <c r="B86" s="307" t="s">
        <v>379</v>
      </c>
      <c r="C86" s="322" t="s">
        <v>380</v>
      </c>
      <c r="D86" s="309" t="s">
        <v>289</v>
      </c>
      <c r="E86" s="311">
        <v>16</v>
      </c>
      <c r="F86" s="313"/>
      <c r="G86" s="316">
        <f>E86*F86</f>
        <v>0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</row>
    <row r="87" spans="1:60" ht="22.5" outlineLevel="1">
      <c r="A87" s="314">
        <v>40</v>
      </c>
      <c r="B87" s="307" t="s">
        <v>381</v>
      </c>
      <c r="C87" s="322" t="s">
        <v>382</v>
      </c>
      <c r="D87" s="309" t="s">
        <v>289</v>
      </c>
      <c r="E87" s="311">
        <v>5</v>
      </c>
      <c r="F87" s="313"/>
      <c r="G87" s="316">
        <f>E87*F87</f>
        <v>0</v>
      </c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</row>
    <row r="88" spans="1:60" ht="12.75" outlineLevel="1">
      <c r="A88" s="314">
        <v>41</v>
      </c>
      <c r="B88" s="307" t="s">
        <v>383</v>
      </c>
      <c r="C88" s="322" t="s">
        <v>384</v>
      </c>
      <c r="D88" s="309" t="s">
        <v>302</v>
      </c>
      <c r="E88" s="311">
        <v>6.767</v>
      </c>
      <c r="F88" s="313"/>
      <c r="G88" s="316">
        <f>E88*F88</f>
        <v>0</v>
      </c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</row>
    <row r="89" spans="1:60" ht="12.75" outlineLevel="1">
      <c r="A89" s="314"/>
      <c r="B89" s="307"/>
      <c r="C89" s="410" t="s">
        <v>385</v>
      </c>
      <c r="D89" s="411"/>
      <c r="E89" s="412"/>
      <c r="F89" s="413"/>
      <c r="G89" s="414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306" t="str">
        <f>C89</f>
        <v>SÚ05 : (1*2,02)*2+1,35*2,02</v>
      </c>
      <c r="BB89" s="267"/>
      <c r="BC89" s="267"/>
      <c r="BD89" s="267"/>
      <c r="BE89" s="267"/>
      <c r="BF89" s="267"/>
      <c r="BG89" s="267"/>
      <c r="BH89" s="267"/>
    </row>
    <row r="90" spans="1:60" ht="12.75" outlineLevel="1">
      <c r="A90" s="314">
        <v>42</v>
      </c>
      <c r="B90" s="307" t="s">
        <v>386</v>
      </c>
      <c r="C90" s="322" t="s">
        <v>387</v>
      </c>
      <c r="D90" s="309" t="s">
        <v>289</v>
      </c>
      <c r="E90" s="311">
        <v>8</v>
      </c>
      <c r="F90" s="313"/>
      <c r="G90" s="316">
        <f>E90*F90</f>
        <v>0</v>
      </c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</row>
    <row r="91" spans="1:60" ht="12.75" outlineLevel="1">
      <c r="A91" s="314">
        <v>43</v>
      </c>
      <c r="B91" s="307" t="s">
        <v>388</v>
      </c>
      <c r="C91" s="322" t="s">
        <v>389</v>
      </c>
      <c r="D91" s="309" t="s">
        <v>302</v>
      </c>
      <c r="E91" s="311">
        <v>156.034</v>
      </c>
      <c r="F91" s="313"/>
      <c r="G91" s="316">
        <f>E91*F91</f>
        <v>0</v>
      </c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</row>
    <row r="92" spans="1:60" ht="12.75" outlineLevel="1">
      <c r="A92" s="314">
        <v>44</v>
      </c>
      <c r="B92" s="307" t="s">
        <v>390</v>
      </c>
      <c r="C92" s="322" t="s">
        <v>391</v>
      </c>
      <c r="D92" s="309" t="s">
        <v>302</v>
      </c>
      <c r="E92" s="311">
        <v>332.23</v>
      </c>
      <c r="F92" s="313"/>
      <c r="G92" s="316">
        <f>E92*F92</f>
        <v>0</v>
      </c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</row>
    <row r="93" spans="1:60" ht="12.75" outlineLevel="1">
      <c r="A93" s="314">
        <v>45</v>
      </c>
      <c r="B93" s="307" t="s">
        <v>392</v>
      </c>
      <c r="C93" s="322" t="s">
        <v>393</v>
      </c>
      <c r="D93" s="309" t="s">
        <v>289</v>
      </c>
      <c r="E93" s="311">
        <v>2</v>
      </c>
      <c r="F93" s="313"/>
      <c r="G93" s="316">
        <f>E93*F93</f>
        <v>0</v>
      </c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</row>
    <row r="94" spans="1:7" ht="12.75">
      <c r="A94" s="315" t="s">
        <v>231</v>
      </c>
      <c r="B94" s="308" t="s">
        <v>177</v>
      </c>
      <c r="C94" s="323" t="s">
        <v>178</v>
      </c>
      <c r="D94" s="310"/>
      <c r="E94" s="312"/>
      <c r="F94" s="420">
        <f>SUM(G95:G95)</f>
        <v>0</v>
      </c>
      <c r="G94" s="421"/>
    </row>
    <row r="95" spans="1:60" ht="12.75" outlineLevel="1">
      <c r="A95" s="314">
        <v>46</v>
      </c>
      <c r="B95" s="307" t="s">
        <v>394</v>
      </c>
      <c r="C95" s="322" t="s">
        <v>395</v>
      </c>
      <c r="D95" s="309" t="s">
        <v>273</v>
      </c>
      <c r="E95" s="311">
        <v>8.5</v>
      </c>
      <c r="F95" s="313"/>
      <c r="G95" s="316">
        <f>E95*F95</f>
        <v>0</v>
      </c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</row>
    <row r="96" spans="1:7" ht="12.75">
      <c r="A96" s="315" t="s">
        <v>231</v>
      </c>
      <c r="B96" s="308" t="s">
        <v>179</v>
      </c>
      <c r="C96" s="323" t="s">
        <v>180</v>
      </c>
      <c r="D96" s="310"/>
      <c r="E96" s="312"/>
      <c r="F96" s="420">
        <f>SUM(G97:G97)</f>
        <v>0</v>
      </c>
      <c r="G96" s="421"/>
    </row>
    <row r="97" spans="1:60" ht="12.75" outlineLevel="1">
      <c r="A97" s="314">
        <v>47</v>
      </c>
      <c r="B97" s="307" t="s">
        <v>396</v>
      </c>
      <c r="C97" s="322" t="s">
        <v>397</v>
      </c>
      <c r="D97" s="309" t="s">
        <v>285</v>
      </c>
      <c r="E97" s="311">
        <v>66.74229</v>
      </c>
      <c r="F97" s="313"/>
      <c r="G97" s="316">
        <f>E97*F97</f>
        <v>0</v>
      </c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</row>
    <row r="98" spans="1:7" ht="12.75">
      <c r="A98" s="315" t="s">
        <v>231</v>
      </c>
      <c r="B98" s="308" t="s">
        <v>181</v>
      </c>
      <c r="C98" s="323" t="s">
        <v>182</v>
      </c>
      <c r="D98" s="310"/>
      <c r="E98" s="312"/>
      <c r="F98" s="420">
        <f>SUM(G99:G101)</f>
        <v>0</v>
      </c>
      <c r="G98" s="421"/>
    </row>
    <row r="99" spans="1:60" ht="12.75" outlineLevel="1">
      <c r="A99" s="314">
        <v>48</v>
      </c>
      <c r="B99" s="307" t="s">
        <v>398</v>
      </c>
      <c r="C99" s="322" t="s">
        <v>399</v>
      </c>
      <c r="D99" s="309" t="s">
        <v>289</v>
      </c>
      <c r="E99" s="311">
        <v>9</v>
      </c>
      <c r="F99" s="313"/>
      <c r="G99" s="316">
        <f>E99*F99</f>
        <v>0</v>
      </c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</row>
    <row r="100" spans="1:60" ht="12.75" outlineLevel="1">
      <c r="A100" s="314">
        <v>49</v>
      </c>
      <c r="B100" s="307" t="s">
        <v>400</v>
      </c>
      <c r="C100" s="322" t="s">
        <v>401</v>
      </c>
      <c r="D100" s="309" t="s">
        <v>302</v>
      </c>
      <c r="E100" s="311">
        <v>4.5</v>
      </c>
      <c r="F100" s="313"/>
      <c r="G100" s="316">
        <f>E100*F100</f>
        <v>0</v>
      </c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</row>
    <row r="101" spans="1:60" ht="12.75" outlineLevel="1">
      <c r="A101" s="314"/>
      <c r="B101" s="307"/>
      <c r="C101" s="410" t="s">
        <v>402</v>
      </c>
      <c r="D101" s="411"/>
      <c r="E101" s="412"/>
      <c r="F101" s="413"/>
      <c r="G101" s="414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306" t="str">
        <f>C101</f>
        <v>SÚ08 : 3*1,5</v>
      </c>
      <c r="BB101" s="267"/>
      <c r="BC101" s="267"/>
      <c r="BD101" s="267"/>
      <c r="BE101" s="267"/>
      <c r="BF101" s="267"/>
      <c r="BG101" s="267"/>
      <c r="BH101" s="267"/>
    </row>
    <row r="102" spans="1:7" ht="12.75">
      <c r="A102" s="315" t="s">
        <v>231</v>
      </c>
      <c r="B102" s="308" t="s">
        <v>183</v>
      </c>
      <c r="C102" s="323" t="s">
        <v>184</v>
      </c>
      <c r="D102" s="310"/>
      <c r="E102" s="312"/>
      <c r="F102" s="420">
        <f>SUM(G103:G103)</f>
        <v>0</v>
      </c>
      <c r="G102" s="421"/>
    </row>
    <row r="103" spans="1:60" ht="22.5" outlineLevel="1">
      <c r="A103" s="314">
        <v>50</v>
      </c>
      <c r="B103" s="307" t="s">
        <v>403</v>
      </c>
      <c r="C103" s="322" t="s">
        <v>404</v>
      </c>
      <c r="D103" s="309" t="s">
        <v>302</v>
      </c>
      <c r="E103" s="311">
        <v>1</v>
      </c>
      <c r="F103" s="313"/>
      <c r="G103" s="316">
        <f>E103*F103</f>
        <v>0</v>
      </c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</row>
    <row r="104" spans="1:7" ht="12.75">
      <c r="A104" s="315" t="s">
        <v>231</v>
      </c>
      <c r="B104" s="308" t="s">
        <v>199</v>
      </c>
      <c r="C104" s="323" t="s">
        <v>200</v>
      </c>
      <c r="D104" s="310"/>
      <c r="E104" s="312"/>
      <c r="F104" s="420">
        <f>SUM(G105:G106)</f>
        <v>0</v>
      </c>
      <c r="G104" s="421"/>
    </row>
    <row r="105" spans="1:60" ht="22.5" outlineLevel="1">
      <c r="A105" s="314">
        <v>51</v>
      </c>
      <c r="B105" s="307" t="s">
        <v>405</v>
      </c>
      <c r="C105" s="322" t="s">
        <v>406</v>
      </c>
      <c r="D105" s="309" t="s">
        <v>289</v>
      </c>
      <c r="E105" s="311">
        <v>2</v>
      </c>
      <c r="F105" s="313"/>
      <c r="G105" s="316">
        <f>E105*F105</f>
        <v>0</v>
      </c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</row>
    <row r="106" spans="1:60" ht="22.5" outlineLevel="1">
      <c r="A106" s="314">
        <v>52</v>
      </c>
      <c r="B106" s="307" t="s">
        <v>407</v>
      </c>
      <c r="C106" s="322" t="s">
        <v>408</v>
      </c>
      <c r="D106" s="309" t="s">
        <v>289</v>
      </c>
      <c r="E106" s="311">
        <v>1</v>
      </c>
      <c r="F106" s="313"/>
      <c r="G106" s="316">
        <f>E106*F106</f>
        <v>0</v>
      </c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</row>
    <row r="107" spans="1:7" ht="12.75">
      <c r="A107" s="315" t="s">
        <v>231</v>
      </c>
      <c r="B107" s="308" t="s">
        <v>201</v>
      </c>
      <c r="C107" s="323" t="s">
        <v>202</v>
      </c>
      <c r="D107" s="310"/>
      <c r="E107" s="312"/>
      <c r="F107" s="420">
        <f>SUM(G108:G114)</f>
        <v>0</v>
      </c>
      <c r="G107" s="421"/>
    </row>
    <row r="108" spans="1:60" ht="22.5" outlineLevel="1">
      <c r="A108" s="314">
        <v>53</v>
      </c>
      <c r="B108" s="307" t="s">
        <v>409</v>
      </c>
      <c r="C108" s="322" t="s">
        <v>410</v>
      </c>
      <c r="D108" s="309" t="s">
        <v>302</v>
      </c>
      <c r="E108" s="311">
        <v>10.1925</v>
      </c>
      <c r="F108" s="313"/>
      <c r="G108" s="316">
        <f>E108*F108</f>
        <v>0</v>
      </c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</row>
    <row r="109" spans="1:60" ht="12.75" outlineLevel="1">
      <c r="A109" s="314">
        <v>54</v>
      </c>
      <c r="B109" s="307" t="s">
        <v>411</v>
      </c>
      <c r="C109" s="322" t="s">
        <v>412</v>
      </c>
      <c r="D109" s="309" t="s">
        <v>413</v>
      </c>
      <c r="E109" s="311">
        <v>1</v>
      </c>
      <c r="F109" s="313"/>
      <c r="G109" s="316">
        <f>E109*F109</f>
        <v>0</v>
      </c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</row>
    <row r="110" spans="1:60" ht="12.75" outlineLevel="1">
      <c r="A110" s="314">
        <v>55</v>
      </c>
      <c r="B110" s="307" t="s">
        <v>414</v>
      </c>
      <c r="C110" s="322" t="s">
        <v>415</v>
      </c>
      <c r="D110" s="309" t="s">
        <v>413</v>
      </c>
      <c r="E110" s="311">
        <v>1</v>
      </c>
      <c r="F110" s="313"/>
      <c r="G110" s="316">
        <f>E110*F110</f>
        <v>0</v>
      </c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</row>
    <row r="111" spans="1:60" ht="12.75" outlineLevel="1">
      <c r="A111" s="314">
        <v>56</v>
      </c>
      <c r="B111" s="307" t="s">
        <v>416</v>
      </c>
      <c r="C111" s="322" t="s">
        <v>417</v>
      </c>
      <c r="D111" s="309" t="s">
        <v>302</v>
      </c>
      <c r="E111" s="311">
        <v>65.3</v>
      </c>
      <c r="F111" s="313"/>
      <c r="G111" s="316">
        <f>E111*F111</f>
        <v>0</v>
      </c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</row>
    <row r="112" spans="1:60" ht="12.75" outlineLevel="1">
      <c r="A112" s="314">
        <v>57</v>
      </c>
      <c r="B112" s="307" t="s">
        <v>418</v>
      </c>
      <c r="C112" s="322" t="s">
        <v>419</v>
      </c>
      <c r="D112" s="309" t="s">
        <v>289</v>
      </c>
      <c r="E112" s="311">
        <v>3</v>
      </c>
      <c r="F112" s="313"/>
      <c r="G112" s="316">
        <f>E112*F112</f>
        <v>0</v>
      </c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</row>
    <row r="113" spans="1:60" ht="12.75" outlineLevel="1">
      <c r="A113" s="314"/>
      <c r="B113" s="307"/>
      <c r="C113" s="410" t="s">
        <v>420</v>
      </c>
      <c r="D113" s="411"/>
      <c r="E113" s="412"/>
      <c r="F113" s="413"/>
      <c r="G113" s="414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306" t="str">
        <f>C113</f>
        <v>SÚ04 : 1</v>
      </c>
      <c r="BB113" s="267"/>
      <c r="BC113" s="267"/>
      <c r="BD113" s="267"/>
      <c r="BE113" s="267"/>
      <c r="BF113" s="267"/>
      <c r="BG113" s="267"/>
      <c r="BH113" s="267"/>
    </row>
    <row r="114" spans="1:60" ht="12.75" outlineLevel="1">
      <c r="A114" s="314"/>
      <c r="B114" s="307"/>
      <c r="C114" s="410" t="s">
        <v>421</v>
      </c>
      <c r="D114" s="411"/>
      <c r="E114" s="412"/>
      <c r="F114" s="413"/>
      <c r="G114" s="414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306" t="str">
        <f>C114</f>
        <v>SÚ13-07/Z : 2</v>
      </c>
      <c r="BB114" s="267"/>
      <c r="BC114" s="267"/>
      <c r="BD114" s="267"/>
      <c r="BE114" s="267"/>
      <c r="BF114" s="267"/>
      <c r="BG114" s="267"/>
      <c r="BH114" s="267"/>
    </row>
    <row r="115" spans="1:7" ht="12.75">
      <c r="A115" s="315" t="s">
        <v>231</v>
      </c>
      <c r="B115" s="308" t="s">
        <v>203</v>
      </c>
      <c r="C115" s="323" t="s">
        <v>204</v>
      </c>
      <c r="D115" s="310"/>
      <c r="E115" s="312"/>
      <c r="F115" s="420">
        <f>SUM(G116:G120)</f>
        <v>0</v>
      </c>
      <c r="G115" s="421"/>
    </row>
    <row r="116" spans="1:60" ht="12.75" outlineLevel="1">
      <c r="A116" s="314">
        <v>58</v>
      </c>
      <c r="B116" s="307" t="s">
        <v>422</v>
      </c>
      <c r="C116" s="322" t="s">
        <v>423</v>
      </c>
      <c r="D116" s="309" t="s">
        <v>302</v>
      </c>
      <c r="E116" s="311">
        <v>27.7585</v>
      </c>
      <c r="F116" s="313"/>
      <c r="G116" s="316">
        <f>E116*F116</f>
        <v>0</v>
      </c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</row>
    <row r="117" spans="1:60" ht="12.75" outlineLevel="1">
      <c r="A117" s="314"/>
      <c r="B117" s="307"/>
      <c r="C117" s="410" t="s">
        <v>424</v>
      </c>
      <c r="D117" s="411"/>
      <c r="E117" s="412"/>
      <c r="F117" s="413"/>
      <c r="G117" s="414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306" t="str">
        <f>C117</f>
        <v>26,95*1,03</v>
      </c>
      <c r="BB117" s="267"/>
      <c r="BC117" s="267"/>
      <c r="BD117" s="267"/>
      <c r="BE117" s="267"/>
      <c r="BF117" s="267"/>
      <c r="BG117" s="267"/>
      <c r="BH117" s="267"/>
    </row>
    <row r="118" spans="1:60" ht="12.75" outlineLevel="1">
      <c r="A118" s="314">
        <v>59</v>
      </c>
      <c r="B118" s="307" t="s">
        <v>425</v>
      </c>
      <c r="C118" s="322" t="s">
        <v>426</v>
      </c>
      <c r="D118" s="309" t="s">
        <v>302</v>
      </c>
      <c r="E118" s="311">
        <v>26.95</v>
      </c>
      <c r="F118" s="313"/>
      <c r="G118" s="316">
        <f>E118*F118</f>
        <v>0</v>
      </c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</row>
    <row r="119" spans="1:60" ht="12.75" outlineLevel="1">
      <c r="A119" s="314"/>
      <c r="B119" s="307"/>
      <c r="C119" s="410" t="s">
        <v>427</v>
      </c>
      <c r="D119" s="411"/>
      <c r="E119" s="412"/>
      <c r="F119" s="413"/>
      <c r="G119" s="414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306" t="str">
        <f>C119</f>
        <v>SÚ01 podlaha a sokl : 23,55+3,4</v>
      </c>
      <c r="BB119" s="267"/>
      <c r="BC119" s="267"/>
      <c r="BD119" s="267"/>
      <c r="BE119" s="267"/>
      <c r="BF119" s="267"/>
      <c r="BG119" s="267"/>
      <c r="BH119" s="267"/>
    </row>
    <row r="120" spans="1:60" ht="12.75" outlineLevel="1">
      <c r="A120" s="314">
        <v>60</v>
      </c>
      <c r="B120" s="307" t="s">
        <v>428</v>
      </c>
      <c r="C120" s="322" t="s">
        <v>429</v>
      </c>
      <c r="D120" s="309" t="s">
        <v>12</v>
      </c>
      <c r="E120" s="311">
        <v>261.954</v>
      </c>
      <c r="F120" s="313"/>
      <c r="G120" s="316">
        <f>E120*F120</f>
        <v>0</v>
      </c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</row>
    <row r="121" spans="1:7" ht="12.75">
      <c r="A121" s="315" t="s">
        <v>231</v>
      </c>
      <c r="B121" s="308" t="s">
        <v>205</v>
      </c>
      <c r="C121" s="323" t="s">
        <v>206</v>
      </c>
      <c r="D121" s="310"/>
      <c r="E121" s="312"/>
      <c r="F121" s="420">
        <f>SUM(G122:G126)</f>
        <v>0</v>
      </c>
      <c r="G121" s="421"/>
    </row>
    <row r="122" spans="1:60" ht="12.75" outlineLevel="1">
      <c r="A122" s="314">
        <v>61</v>
      </c>
      <c r="B122" s="307" t="s">
        <v>430</v>
      </c>
      <c r="C122" s="322" t="s">
        <v>431</v>
      </c>
      <c r="D122" s="309" t="s">
        <v>302</v>
      </c>
      <c r="E122" s="311">
        <v>713.055</v>
      </c>
      <c r="F122" s="313"/>
      <c r="G122" s="316">
        <f>E122*F122</f>
        <v>0</v>
      </c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267"/>
      <c r="BF122" s="267"/>
      <c r="BG122" s="267"/>
      <c r="BH122" s="267"/>
    </row>
    <row r="123" spans="1:60" ht="22.5" outlineLevel="1">
      <c r="A123" s="314">
        <v>62</v>
      </c>
      <c r="B123" s="307" t="s">
        <v>432</v>
      </c>
      <c r="C123" s="322" t="s">
        <v>433</v>
      </c>
      <c r="D123" s="309" t="s">
        <v>302</v>
      </c>
      <c r="E123" s="311">
        <v>713.055</v>
      </c>
      <c r="F123" s="313"/>
      <c r="G123" s="316">
        <f>E123*F123</f>
        <v>0</v>
      </c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</row>
    <row r="124" spans="1:60" ht="12.75" outlineLevel="1">
      <c r="A124" s="314"/>
      <c r="B124" s="307"/>
      <c r="C124" s="410" t="s">
        <v>434</v>
      </c>
      <c r="D124" s="411"/>
      <c r="E124" s="412"/>
      <c r="F124" s="413"/>
      <c r="G124" s="414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306" t="str">
        <f>C124</f>
        <v>podlaha : 46,61</v>
      </c>
      <c r="BB124" s="267"/>
      <c r="BC124" s="267"/>
      <c r="BD124" s="267"/>
      <c r="BE124" s="267"/>
      <c r="BF124" s="267"/>
      <c r="BG124" s="267"/>
      <c r="BH124" s="267"/>
    </row>
    <row r="125" spans="1:60" ht="12.75" outlineLevel="1">
      <c r="A125" s="314"/>
      <c r="B125" s="307"/>
      <c r="C125" s="410" t="s">
        <v>435</v>
      </c>
      <c r="D125" s="411"/>
      <c r="E125" s="412"/>
      <c r="F125" s="413"/>
      <c r="G125" s="414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306" t="str">
        <f>C125</f>
        <v>sokl : 23,2*0,1</v>
      </c>
      <c r="BB125" s="267"/>
      <c r="BC125" s="267"/>
      <c r="BD125" s="267"/>
      <c r="BE125" s="267"/>
      <c r="BF125" s="267"/>
      <c r="BG125" s="267"/>
      <c r="BH125" s="267"/>
    </row>
    <row r="126" spans="1:60" ht="12.75" outlineLevel="1">
      <c r="A126" s="314">
        <v>63</v>
      </c>
      <c r="B126" s="307" t="s">
        <v>436</v>
      </c>
      <c r="C126" s="322" t="s">
        <v>437</v>
      </c>
      <c r="D126" s="309" t="s">
        <v>12</v>
      </c>
      <c r="E126" s="311">
        <v>2460.0398</v>
      </c>
      <c r="F126" s="313"/>
      <c r="G126" s="316">
        <f>E126*F126</f>
        <v>0</v>
      </c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</row>
    <row r="127" spans="1:7" ht="12.75">
      <c r="A127" s="315" t="s">
        <v>231</v>
      </c>
      <c r="B127" s="308" t="s">
        <v>207</v>
      </c>
      <c r="C127" s="323" t="s">
        <v>208</v>
      </c>
      <c r="D127" s="310"/>
      <c r="E127" s="312"/>
      <c r="F127" s="420">
        <f>SUM(G128:G128)</f>
        <v>0</v>
      </c>
      <c r="G127" s="421"/>
    </row>
    <row r="128" spans="1:60" ht="22.5" outlineLevel="1">
      <c r="A128" s="314">
        <v>64</v>
      </c>
      <c r="B128" s="307" t="s">
        <v>438</v>
      </c>
      <c r="C128" s="322" t="s">
        <v>439</v>
      </c>
      <c r="D128" s="309" t="s">
        <v>302</v>
      </c>
      <c r="E128" s="311">
        <v>25</v>
      </c>
      <c r="F128" s="313"/>
      <c r="G128" s="316">
        <f>E128*F128</f>
        <v>0</v>
      </c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</row>
    <row r="129" spans="1:7" ht="12.75">
      <c r="A129" s="315" t="s">
        <v>231</v>
      </c>
      <c r="B129" s="308" t="s">
        <v>209</v>
      </c>
      <c r="C129" s="323" t="s">
        <v>210</v>
      </c>
      <c r="D129" s="310"/>
      <c r="E129" s="312"/>
      <c r="F129" s="420">
        <f>SUM(G130:G132)</f>
        <v>0</v>
      </c>
      <c r="G129" s="421"/>
    </row>
    <row r="130" spans="1:60" ht="12.75" outlineLevel="1">
      <c r="A130" s="314">
        <v>65</v>
      </c>
      <c r="B130" s="307" t="s">
        <v>440</v>
      </c>
      <c r="C130" s="322" t="s">
        <v>441</v>
      </c>
      <c r="D130" s="309" t="s">
        <v>302</v>
      </c>
      <c r="E130" s="311">
        <v>636.01</v>
      </c>
      <c r="F130" s="313"/>
      <c r="G130" s="316">
        <f>E130*F130</f>
        <v>0</v>
      </c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</row>
    <row r="131" spans="1:60" ht="12.75" outlineLevel="1">
      <c r="A131" s="314"/>
      <c r="B131" s="307"/>
      <c r="C131" s="410" t="s">
        <v>442</v>
      </c>
      <c r="D131" s="411"/>
      <c r="E131" s="412"/>
      <c r="F131" s="413"/>
      <c r="G131" s="414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306" t="str">
        <f>C131</f>
        <v>strop+stěny : 46,61+58,67</v>
      </c>
      <c r="BB131" s="267"/>
      <c r="BC131" s="267"/>
      <c r="BD131" s="267"/>
      <c r="BE131" s="267"/>
      <c r="BF131" s="267"/>
      <c r="BG131" s="267"/>
      <c r="BH131" s="267"/>
    </row>
    <row r="132" spans="1:60" ht="12.75" outlineLevel="1">
      <c r="A132" s="314">
        <v>66</v>
      </c>
      <c r="B132" s="307" t="s">
        <v>443</v>
      </c>
      <c r="C132" s="322" t="s">
        <v>444</v>
      </c>
      <c r="D132" s="309" t="s">
        <v>302</v>
      </c>
      <c r="E132" s="311">
        <v>636.01</v>
      </c>
      <c r="F132" s="313"/>
      <c r="G132" s="316">
        <f>E132*F132</f>
        <v>0</v>
      </c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</row>
    <row r="133" spans="1:7" ht="12.75">
      <c r="A133" s="315" t="s">
        <v>231</v>
      </c>
      <c r="B133" s="308" t="s">
        <v>213</v>
      </c>
      <c r="C133" s="323" t="s">
        <v>214</v>
      </c>
      <c r="D133" s="310"/>
      <c r="E133" s="312"/>
      <c r="F133" s="420">
        <f>SUM(G134:G138)</f>
        <v>0</v>
      </c>
      <c r="G133" s="421"/>
    </row>
    <row r="134" spans="1:60" ht="12.75" outlineLevel="1">
      <c r="A134" s="314">
        <v>67</v>
      </c>
      <c r="B134" s="307" t="s">
        <v>445</v>
      </c>
      <c r="C134" s="322" t="s">
        <v>446</v>
      </c>
      <c r="D134" s="309" t="s">
        <v>285</v>
      </c>
      <c r="E134" s="311">
        <v>52.83334</v>
      </c>
      <c r="F134" s="313"/>
      <c r="G134" s="316">
        <f>E134*F134</f>
        <v>0</v>
      </c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</row>
    <row r="135" spans="1:60" ht="12.75" outlineLevel="1">
      <c r="A135" s="314">
        <v>68</v>
      </c>
      <c r="B135" s="307" t="s">
        <v>447</v>
      </c>
      <c r="C135" s="322" t="s">
        <v>448</v>
      </c>
      <c r="D135" s="309" t="s">
        <v>285</v>
      </c>
      <c r="E135" s="311">
        <v>172.75294</v>
      </c>
      <c r="F135" s="313"/>
      <c r="G135" s="316">
        <f>E135*F135</f>
        <v>0</v>
      </c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</row>
    <row r="136" spans="1:60" ht="12.75" outlineLevel="1">
      <c r="A136" s="314">
        <v>69</v>
      </c>
      <c r="B136" s="307" t="s">
        <v>449</v>
      </c>
      <c r="C136" s="322" t="s">
        <v>450</v>
      </c>
      <c r="D136" s="309" t="s">
        <v>285</v>
      </c>
      <c r="E136" s="311">
        <v>408.4138</v>
      </c>
      <c r="F136" s="313"/>
      <c r="G136" s="316">
        <f>E136*F136</f>
        <v>0</v>
      </c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</row>
    <row r="137" spans="1:60" ht="12.75" outlineLevel="1">
      <c r="A137" s="314">
        <v>70</v>
      </c>
      <c r="B137" s="307" t="s">
        <v>451</v>
      </c>
      <c r="C137" s="322" t="s">
        <v>452</v>
      </c>
      <c r="D137" s="309" t="s">
        <v>285</v>
      </c>
      <c r="E137" s="311">
        <v>52.83334</v>
      </c>
      <c r="F137" s="313"/>
      <c r="G137" s="316">
        <f>E137*F137</f>
        <v>0</v>
      </c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</row>
    <row r="138" spans="1:60" ht="12.75" outlineLevel="1">
      <c r="A138" s="314">
        <v>71</v>
      </c>
      <c r="B138" s="307" t="s">
        <v>453</v>
      </c>
      <c r="C138" s="322" t="s">
        <v>454</v>
      </c>
      <c r="D138" s="309" t="s">
        <v>285</v>
      </c>
      <c r="E138" s="311">
        <v>52.83334</v>
      </c>
      <c r="F138" s="313"/>
      <c r="G138" s="316">
        <f>E138*F138</f>
        <v>0</v>
      </c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</row>
    <row r="139" spans="1:7" ht="12.75">
      <c r="A139" s="315" t="s">
        <v>231</v>
      </c>
      <c r="B139" s="308" t="s">
        <v>217</v>
      </c>
      <c r="C139" s="323" t="s">
        <v>218</v>
      </c>
      <c r="D139" s="310"/>
      <c r="E139" s="312"/>
      <c r="F139" s="420">
        <f>SUM(G140:G141)</f>
        <v>0</v>
      </c>
      <c r="G139" s="421"/>
    </row>
    <row r="140" spans="1:60" ht="12.75" outlineLevel="1">
      <c r="A140" s="314">
        <v>72</v>
      </c>
      <c r="B140" s="307" t="s">
        <v>455</v>
      </c>
      <c r="C140" s="322" t="s">
        <v>456</v>
      </c>
      <c r="D140" s="309" t="s">
        <v>289</v>
      </c>
      <c r="E140" s="311">
        <v>25</v>
      </c>
      <c r="F140" s="313"/>
      <c r="G140" s="316">
        <f>E140*F140</f>
        <v>0</v>
      </c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</row>
    <row r="141" spans="1:60" ht="13.5" outlineLevel="1" thickBot="1">
      <c r="A141" s="320">
        <v>73</v>
      </c>
      <c r="B141" s="321" t="s">
        <v>457</v>
      </c>
      <c r="C141" s="328" t="s">
        <v>458</v>
      </c>
      <c r="D141" s="324" t="s">
        <v>285</v>
      </c>
      <c r="E141" s="325">
        <v>56.99066</v>
      </c>
      <c r="F141" s="326"/>
      <c r="G141" s="327">
        <f>E141*F141</f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</row>
    <row r="142" spans="37:41" ht="12.75">
      <c r="AK142">
        <f>SUM(AK1:AK141)</f>
        <v>0</v>
      </c>
      <c r="AL142">
        <f>SUM(AL1:AL141)</f>
        <v>0</v>
      </c>
      <c r="AN142">
        <v>15</v>
      </c>
      <c r="AO142">
        <v>21</v>
      </c>
    </row>
    <row r="143" spans="40:41" ht="12.75">
      <c r="AN143">
        <f>SUMIF(AM8:AM142,AN142,G8:G142)</f>
        <v>0</v>
      </c>
      <c r="AO143">
        <f>SUMIF(AM8:AM142,AO142,G8:G142)</f>
        <v>0</v>
      </c>
    </row>
  </sheetData>
  <mergeCells count="66">
    <mergeCell ref="C9:G9"/>
    <mergeCell ref="A1:G1"/>
    <mergeCell ref="C2:G2"/>
    <mergeCell ref="C3:G3"/>
    <mergeCell ref="C4:G4"/>
    <mergeCell ref="F7:G7"/>
    <mergeCell ref="C36:G36"/>
    <mergeCell ref="C12:G12"/>
    <mergeCell ref="C13:G13"/>
    <mergeCell ref="C16:G16"/>
    <mergeCell ref="F17:G17"/>
    <mergeCell ref="C21:G21"/>
    <mergeCell ref="C24:G24"/>
    <mergeCell ref="C27:G27"/>
    <mergeCell ref="C30:G30"/>
    <mergeCell ref="C31:G31"/>
    <mergeCell ref="C33:G33"/>
    <mergeCell ref="F34:G34"/>
    <mergeCell ref="C55:G55"/>
    <mergeCell ref="F37:G37"/>
    <mergeCell ref="C39:G39"/>
    <mergeCell ref="C41:G41"/>
    <mergeCell ref="F42:G42"/>
    <mergeCell ref="F45:G45"/>
    <mergeCell ref="C47:G47"/>
    <mergeCell ref="C48:G48"/>
    <mergeCell ref="C49:G49"/>
    <mergeCell ref="C51:G51"/>
    <mergeCell ref="C52:G52"/>
    <mergeCell ref="C54:G54"/>
    <mergeCell ref="C80:G80"/>
    <mergeCell ref="F59:G59"/>
    <mergeCell ref="C61:G61"/>
    <mergeCell ref="C62:G62"/>
    <mergeCell ref="C64:G64"/>
    <mergeCell ref="C66:G66"/>
    <mergeCell ref="C67:G67"/>
    <mergeCell ref="F68:G68"/>
    <mergeCell ref="F73:G73"/>
    <mergeCell ref="F75:G75"/>
    <mergeCell ref="C77:G77"/>
    <mergeCell ref="C79:G79"/>
    <mergeCell ref="C113:G113"/>
    <mergeCell ref="C82:G82"/>
    <mergeCell ref="C84:G84"/>
    <mergeCell ref="F85:G85"/>
    <mergeCell ref="C89:G89"/>
    <mergeCell ref="F94:G94"/>
    <mergeCell ref="F96:G96"/>
    <mergeCell ref="F98:G98"/>
    <mergeCell ref="C101:G101"/>
    <mergeCell ref="F102:G102"/>
    <mergeCell ref="F104:G104"/>
    <mergeCell ref="F107:G107"/>
    <mergeCell ref="F139:G139"/>
    <mergeCell ref="C114:G114"/>
    <mergeCell ref="F115:G115"/>
    <mergeCell ref="C117:G117"/>
    <mergeCell ref="C119:G119"/>
    <mergeCell ref="F121:G121"/>
    <mergeCell ref="C124:G124"/>
    <mergeCell ref="C125:G125"/>
    <mergeCell ref="F127:G127"/>
    <mergeCell ref="F129:G129"/>
    <mergeCell ref="C131:G131"/>
    <mergeCell ref="F133:G133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12.75">
      <c r="A2" s="111" t="s">
        <v>15</v>
      </c>
      <c r="B2" s="112"/>
      <c r="C2" s="243" t="s">
        <v>104</v>
      </c>
      <c r="D2" s="405" t="s">
        <v>105</v>
      </c>
      <c r="E2" s="369"/>
      <c r="F2" s="56" t="s">
        <v>17</v>
      </c>
      <c r="G2" s="57"/>
      <c r="H2" s="251"/>
      <c r="I2" s="252"/>
      <c r="J2" s="253" t="s">
        <v>105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96</v>
      </c>
      <c r="B5" s="64"/>
      <c r="C5" s="406" t="s">
        <v>97</v>
      </c>
      <c r="D5" s="379"/>
      <c r="E5" s="380"/>
      <c r="F5" s="54" t="s">
        <v>21</v>
      </c>
      <c r="G5" s="55"/>
      <c r="H5" s="256"/>
      <c r="I5" s="257"/>
      <c r="J5" s="255"/>
      <c r="K5" s="258" t="s">
        <v>97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 t="s">
        <v>104</v>
      </c>
      <c r="I1" s="271"/>
    </row>
    <row r="2" spans="1:9" ht="12" thickBot="1">
      <c r="A2" s="272" t="s">
        <v>224</v>
      </c>
      <c r="B2" s="273"/>
      <c r="C2" s="272" t="s">
        <v>459</v>
      </c>
      <c r="D2" s="273"/>
      <c r="E2" s="273"/>
      <c r="F2" s="273"/>
      <c r="G2" s="272" t="s">
        <v>105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171</v>
      </c>
      <c r="B7" s="280" t="s">
        <v>172</v>
      </c>
      <c r="C7" s="281"/>
      <c r="D7" s="281"/>
      <c r="E7" s="282"/>
      <c r="F7" s="283" t="s">
        <v>220</v>
      </c>
      <c r="G7" s="283"/>
      <c r="H7" s="283"/>
      <c r="I7" s="287"/>
    </row>
    <row r="8" spans="1:9" ht="12.75">
      <c r="A8" s="285" t="s">
        <v>179</v>
      </c>
      <c r="B8" s="280" t="s">
        <v>180</v>
      </c>
      <c r="C8" s="281"/>
      <c r="D8" s="281"/>
      <c r="E8" s="282"/>
      <c r="F8" s="283" t="s">
        <v>220</v>
      </c>
      <c r="G8" s="283"/>
      <c r="H8" s="283"/>
      <c r="I8" s="287"/>
    </row>
    <row r="9" spans="1:9" ht="12.75">
      <c r="A9" s="285" t="s">
        <v>185</v>
      </c>
      <c r="B9" s="280" t="s">
        <v>186</v>
      </c>
      <c r="C9" s="281"/>
      <c r="D9" s="281"/>
      <c r="E9" s="282"/>
      <c r="F9" s="283" t="s">
        <v>221</v>
      </c>
      <c r="G9" s="283"/>
      <c r="H9" s="283"/>
      <c r="I9" s="287"/>
    </row>
    <row r="10" spans="1:9" ht="12.75">
      <c r="A10" s="285" t="s">
        <v>187</v>
      </c>
      <c r="B10" s="280" t="s">
        <v>188</v>
      </c>
      <c r="C10" s="281"/>
      <c r="D10" s="281"/>
      <c r="E10" s="282"/>
      <c r="F10" s="283" t="s">
        <v>221</v>
      </c>
      <c r="G10" s="283"/>
      <c r="H10" s="283"/>
      <c r="I10" s="287"/>
    </row>
    <row r="11" spans="1:9" ht="12.75">
      <c r="A11" s="285" t="s">
        <v>193</v>
      </c>
      <c r="B11" s="280" t="s">
        <v>194</v>
      </c>
      <c r="C11" s="281"/>
      <c r="D11" s="281"/>
      <c r="E11" s="282"/>
      <c r="F11" s="283" t="s">
        <v>221</v>
      </c>
      <c r="G11" s="283"/>
      <c r="H11" s="283"/>
      <c r="I11" s="287"/>
    </row>
    <row r="12" spans="1:9" ht="12.75">
      <c r="A12" s="285" t="s">
        <v>195</v>
      </c>
      <c r="B12" s="280" t="s">
        <v>196</v>
      </c>
      <c r="C12" s="281"/>
      <c r="D12" s="281"/>
      <c r="E12" s="282"/>
      <c r="F12" s="283" t="s">
        <v>221</v>
      </c>
      <c r="G12" s="283"/>
      <c r="H12" s="283"/>
      <c r="I12" s="287"/>
    </row>
    <row r="13" spans="1:9" ht="12.75">
      <c r="A13" s="285" t="s">
        <v>197</v>
      </c>
      <c r="B13" s="280" t="s">
        <v>198</v>
      </c>
      <c r="C13" s="281"/>
      <c r="D13" s="281"/>
      <c r="E13" s="282"/>
      <c r="F13" s="283" t="s">
        <v>221</v>
      </c>
      <c r="G13" s="283"/>
      <c r="H13" s="283"/>
      <c r="I13" s="287"/>
    </row>
    <row r="14" spans="1:9" ht="12.75">
      <c r="A14" s="285" t="s">
        <v>201</v>
      </c>
      <c r="B14" s="280" t="s">
        <v>202</v>
      </c>
      <c r="C14" s="281"/>
      <c r="D14" s="281"/>
      <c r="E14" s="282"/>
      <c r="F14" s="283" t="s">
        <v>221</v>
      </c>
      <c r="G14" s="283"/>
      <c r="H14" s="283"/>
      <c r="I14" s="287"/>
    </row>
    <row r="15" spans="1:9" ht="12.75">
      <c r="A15" s="285" t="s">
        <v>207</v>
      </c>
      <c r="B15" s="280" t="s">
        <v>208</v>
      </c>
      <c r="C15" s="281"/>
      <c r="D15" s="281"/>
      <c r="E15" s="282"/>
      <c r="F15" s="283" t="s">
        <v>221</v>
      </c>
      <c r="G15" s="283"/>
      <c r="H15" s="283"/>
      <c r="I15" s="287"/>
    </row>
    <row r="16" spans="1:9" ht="12.75">
      <c r="A16" s="285" t="s">
        <v>211</v>
      </c>
      <c r="B16" s="280" t="s">
        <v>212</v>
      </c>
      <c r="C16" s="281"/>
      <c r="D16" s="281"/>
      <c r="E16" s="282"/>
      <c r="F16" s="283" t="s">
        <v>222</v>
      </c>
      <c r="G16" s="283"/>
      <c r="H16" s="283"/>
      <c r="I16" s="287"/>
    </row>
    <row r="17" spans="1:9" ht="12.75">
      <c r="A17" s="285" t="s">
        <v>213</v>
      </c>
      <c r="B17" s="280" t="s">
        <v>214</v>
      </c>
      <c r="C17" s="281"/>
      <c r="D17" s="281"/>
      <c r="E17" s="282"/>
      <c r="F17" s="283" t="s">
        <v>270</v>
      </c>
      <c r="G17" s="283"/>
      <c r="H17" s="283"/>
      <c r="I17" s="287"/>
    </row>
    <row r="18" spans="1:9" ht="12" thickBot="1">
      <c r="A18" s="288"/>
      <c r="B18" s="289" t="s">
        <v>230</v>
      </c>
      <c r="C18" s="290"/>
      <c r="D18" s="290"/>
      <c r="E18" s="291"/>
      <c r="F18" s="292"/>
      <c r="G18" s="292"/>
      <c r="H18" s="292"/>
      <c r="I18" s="293">
        <f>SUM(I7:I17)</f>
        <v>0</v>
      </c>
    </row>
    <row r="19" ht="12.75">
      <c r="A19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25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  <col min="53" max="53" width="73.375" style="0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96</v>
      </c>
      <c r="C3" s="423" t="s">
        <v>97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104</v>
      </c>
      <c r="C4" s="424" t="s">
        <v>105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171</v>
      </c>
      <c r="C7" s="319" t="s">
        <v>172</v>
      </c>
      <c r="D7" s="296"/>
      <c r="E7" s="297"/>
      <c r="F7" s="427">
        <f>SUM(G8:G11)</f>
        <v>0</v>
      </c>
      <c r="G7" s="428"/>
      <c r="H7" s="176"/>
      <c r="I7" s="176"/>
      <c r="J7" s="176"/>
    </row>
    <row r="8" spans="1:60" ht="12.75" outlineLevel="1">
      <c r="A8" s="314">
        <v>1</v>
      </c>
      <c r="B8" s="307" t="s">
        <v>460</v>
      </c>
      <c r="C8" s="322" t="s">
        <v>461</v>
      </c>
      <c r="D8" s="309" t="s">
        <v>302</v>
      </c>
      <c r="E8" s="311">
        <v>50</v>
      </c>
      <c r="F8" s="313"/>
      <c r="G8" s="316">
        <f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60" ht="12.75" outlineLevel="1">
      <c r="A9" s="314"/>
      <c r="B9" s="307"/>
      <c r="C9" s="410" t="s">
        <v>462</v>
      </c>
      <c r="D9" s="411"/>
      <c r="E9" s="412"/>
      <c r="F9" s="413"/>
      <c r="G9" s="414"/>
      <c r="H9" s="298"/>
      <c r="I9" s="298"/>
      <c r="J9" s="298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306" t="str">
        <f>C9</f>
        <v>Včetně kotvení lešení.</v>
      </c>
      <c r="BB9" s="267"/>
      <c r="BC9" s="267"/>
      <c r="BD9" s="267"/>
      <c r="BE9" s="267"/>
      <c r="BF9" s="267"/>
      <c r="BG9" s="267"/>
      <c r="BH9" s="267"/>
    </row>
    <row r="10" spans="1:60" ht="12.75" outlineLevel="1">
      <c r="A10" s="314">
        <v>2</v>
      </c>
      <c r="B10" s="307" t="s">
        <v>463</v>
      </c>
      <c r="C10" s="322" t="s">
        <v>464</v>
      </c>
      <c r="D10" s="309" t="s">
        <v>302</v>
      </c>
      <c r="E10" s="311">
        <v>50</v>
      </c>
      <c r="F10" s="313"/>
      <c r="G10" s="316">
        <f>E10*F10</f>
        <v>0</v>
      </c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>
        <v>3</v>
      </c>
      <c r="B11" s="307" t="s">
        <v>465</v>
      </c>
      <c r="C11" s="322" t="s">
        <v>466</v>
      </c>
      <c r="D11" s="309" t="s">
        <v>302</v>
      </c>
      <c r="E11" s="311">
        <v>100</v>
      </c>
      <c r="F11" s="313"/>
      <c r="G11" s="316">
        <f>E11*F11</f>
        <v>0</v>
      </c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</row>
    <row r="12" spans="1:10" ht="12.75">
      <c r="A12" s="315" t="s">
        <v>231</v>
      </c>
      <c r="B12" s="308" t="s">
        <v>179</v>
      </c>
      <c r="C12" s="323" t="s">
        <v>180</v>
      </c>
      <c r="D12" s="310"/>
      <c r="E12" s="312"/>
      <c r="F12" s="420">
        <f>SUM(G13:G14)</f>
        <v>0</v>
      </c>
      <c r="G12" s="421"/>
      <c r="H12" s="176"/>
      <c r="I12" s="176"/>
      <c r="J12" s="176"/>
    </row>
    <row r="13" spans="1:60" ht="12.75" outlineLevel="1">
      <c r="A13" s="314">
        <v>4</v>
      </c>
      <c r="B13" s="307" t="s">
        <v>467</v>
      </c>
      <c r="C13" s="322" t="s">
        <v>468</v>
      </c>
      <c r="D13" s="309" t="s">
        <v>285</v>
      </c>
      <c r="E13" s="311">
        <v>1.511</v>
      </c>
      <c r="F13" s="313"/>
      <c r="G13" s="316">
        <f>E13*F13</f>
        <v>0</v>
      </c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</row>
    <row r="14" spans="1:60" ht="12.75" outlineLevel="1">
      <c r="A14" s="314">
        <v>5</v>
      </c>
      <c r="B14" s="307" t="s">
        <v>469</v>
      </c>
      <c r="C14" s="322" t="s">
        <v>470</v>
      </c>
      <c r="D14" s="309" t="s">
        <v>285</v>
      </c>
      <c r="E14" s="311">
        <v>1.511</v>
      </c>
      <c r="F14" s="313"/>
      <c r="G14" s="316">
        <f>E14*F14</f>
        <v>0</v>
      </c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</row>
    <row r="15" spans="1:10" ht="12.75">
      <c r="A15" s="315" t="s">
        <v>231</v>
      </c>
      <c r="B15" s="308" t="s">
        <v>185</v>
      </c>
      <c r="C15" s="323" t="s">
        <v>186</v>
      </c>
      <c r="D15" s="310"/>
      <c r="E15" s="312"/>
      <c r="F15" s="420">
        <f>SUM(G16:G32)</f>
        <v>0</v>
      </c>
      <c r="G15" s="421"/>
      <c r="H15" s="176"/>
      <c r="I15" s="176"/>
      <c r="J15" s="176"/>
    </row>
    <row r="16" spans="1:60" ht="12.75" outlineLevel="1">
      <c r="A16" s="314">
        <v>6</v>
      </c>
      <c r="B16" s="307" t="s">
        <v>471</v>
      </c>
      <c r="C16" s="322" t="s">
        <v>472</v>
      </c>
      <c r="D16" s="309" t="s">
        <v>302</v>
      </c>
      <c r="E16" s="311">
        <v>236</v>
      </c>
      <c r="F16" s="313"/>
      <c r="G16" s="316">
        <f>E16*F16</f>
        <v>0</v>
      </c>
      <c r="H16" s="298"/>
      <c r="I16" s="298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</row>
    <row r="17" spans="1:60" ht="12.75" outlineLevel="1">
      <c r="A17" s="314">
        <v>7</v>
      </c>
      <c r="B17" s="307" t="s">
        <v>473</v>
      </c>
      <c r="C17" s="322" t="s">
        <v>474</v>
      </c>
      <c r="D17" s="309" t="s">
        <v>302</v>
      </c>
      <c r="E17" s="311">
        <v>236</v>
      </c>
      <c r="F17" s="313"/>
      <c r="G17" s="316">
        <f>E17*F17</f>
        <v>0</v>
      </c>
      <c r="H17" s="298"/>
      <c r="I17" s="298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</row>
    <row r="18" spans="1:60" ht="12.75" outlineLevel="1">
      <c r="A18" s="314">
        <v>8</v>
      </c>
      <c r="B18" s="307" t="s">
        <v>475</v>
      </c>
      <c r="C18" s="322" t="s">
        <v>476</v>
      </c>
      <c r="D18" s="309" t="s">
        <v>302</v>
      </c>
      <c r="E18" s="311">
        <v>535</v>
      </c>
      <c r="F18" s="313"/>
      <c r="G18" s="316">
        <f>E18*F18</f>
        <v>0</v>
      </c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</row>
    <row r="19" spans="1:60" ht="12.75" outlineLevel="1">
      <c r="A19" s="314">
        <v>9</v>
      </c>
      <c r="B19" s="307" t="s">
        <v>477</v>
      </c>
      <c r="C19" s="322" t="s">
        <v>478</v>
      </c>
      <c r="D19" s="309" t="s">
        <v>302</v>
      </c>
      <c r="E19" s="311">
        <v>464.016</v>
      </c>
      <c r="F19" s="313"/>
      <c r="G19" s="316">
        <f>E19*F19</f>
        <v>0</v>
      </c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</row>
    <row r="20" spans="1:60" ht="12.75" outlineLevel="1">
      <c r="A20" s="314"/>
      <c r="B20" s="307"/>
      <c r="C20" s="410" t="s">
        <v>479</v>
      </c>
      <c r="D20" s="411"/>
      <c r="E20" s="412"/>
      <c r="F20" s="413"/>
      <c r="G20" s="414"/>
      <c r="H20" s="298"/>
      <c r="I20" s="298"/>
      <c r="J20" s="298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306" t="str">
        <f>C20</f>
        <v>Včetně pomocného lešení o výšce podlahy do 1900 mm a pro zatížení do 1,5 kPa.</v>
      </c>
      <c r="BB20" s="267"/>
      <c r="BC20" s="267"/>
      <c r="BD20" s="267"/>
      <c r="BE20" s="267"/>
      <c r="BF20" s="267"/>
      <c r="BG20" s="267"/>
      <c r="BH20" s="267"/>
    </row>
    <row r="21" spans="1:60" ht="22.5" outlineLevel="1">
      <c r="A21" s="314">
        <v>10</v>
      </c>
      <c r="B21" s="307" t="s">
        <v>480</v>
      </c>
      <c r="C21" s="322" t="s">
        <v>481</v>
      </c>
      <c r="D21" s="309" t="s">
        <v>366</v>
      </c>
      <c r="E21" s="311">
        <v>70.8</v>
      </c>
      <c r="F21" s="313"/>
      <c r="G21" s="316">
        <f aca="true" t="shared" si="0" ref="G21:G32">E21*F21</f>
        <v>0</v>
      </c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</row>
    <row r="22" spans="1:60" ht="22.5" outlineLevel="1">
      <c r="A22" s="314">
        <v>11</v>
      </c>
      <c r="B22" s="307" t="s">
        <v>482</v>
      </c>
      <c r="C22" s="322" t="s">
        <v>483</v>
      </c>
      <c r="D22" s="309" t="s">
        <v>366</v>
      </c>
      <c r="E22" s="311">
        <v>6</v>
      </c>
      <c r="F22" s="313"/>
      <c r="G22" s="316">
        <f t="shared" si="0"/>
        <v>0</v>
      </c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</row>
    <row r="23" spans="1:60" ht="22.5" outlineLevel="1">
      <c r="A23" s="314">
        <v>12</v>
      </c>
      <c r="B23" s="307" t="s">
        <v>484</v>
      </c>
      <c r="C23" s="322" t="s">
        <v>485</v>
      </c>
      <c r="D23" s="309" t="s">
        <v>366</v>
      </c>
      <c r="E23" s="311">
        <v>112.8</v>
      </c>
      <c r="F23" s="313"/>
      <c r="G23" s="316">
        <f t="shared" si="0"/>
        <v>0</v>
      </c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</row>
    <row r="24" spans="1:60" ht="22.5" outlineLevel="1">
      <c r="A24" s="314">
        <v>13</v>
      </c>
      <c r="B24" s="307" t="s">
        <v>486</v>
      </c>
      <c r="C24" s="322" t="s">
        <v>487</v>
      </c>
      <c r="D24" s="309" t="s">
        <v>366</v>
      </c>
      <c r="E24" s="311">
        <v>27.6</v>
      </c>
      <c r="F24" s="313"/>
      <c r="G24" s="316">
        <f t="shared" si="0"/>
        <v>0</v>
      </c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</row>
    <row r="25" spans="1:60" ht="22.5" outlineLevel="1">
      <c r="A25" s="314">
        <v>14</v>
      </c>
      <c r="B25" s="307" t="s">
        <v>488</v>
      </c>
      <c r="C25" s="322" t="s">
        <v>489</v>
      </c>
      <c r="D25" s="309" t="s">
        <v>366</v>
      </c>
      <c r="E25" s="311">
        <v>193.2</v>
      </c>
      <c r="F25" s="313"/>
      <c r="G25" s="316">
        <f t="shared" si="0"/>
        <v>0</v>
      </c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</row>
    <row r="26" spans="1:60" ht="22.5" outlineLevel="1">
      <c r="A26" s="314">
        <v>15</v>
      </c>
      <c r="B26" s="307" t="s">
        <v>490</v>
      </c>
      <c r="C26" s="322" t="s">
        <v>491</v>
      </c>
      <c r="D26" s="309" t="s">
        <v>366</v>
      </c>
      <c r="E26" s="311">
        <v>86.4</v>
      </c>
      <c r="F26" s="313"/>
      <c r="G26" s="316">
        <f t="shared" si="0"/>
        <v>0</v>
      </c>
      <c r="H26" s="298"/>
      <c r="I26" s="298"/>
      <c r="J26" s="298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</row>
    <row r="27" spans="1:60" ht="22.5" outlineLevel="1">
      <c r="A27" s="314">
        <v>16</v>
      </c>
      <c r="B27" s="307" t="s">
        <v>492</v>
      </c>
      <c r="C27" s="322" t="s">
        <v>493</v>
      </c>
      <c r="D27" s="309" t="s">
        <v>366</v>
      </c>
      <c r="E27" s="311">
        <v>14.4</v>
      </c>
      <c r="F27" s="313"/>
      <c r="G27" s="316">
        <f t="shared" si="0"/>
        <v>0</v>
      </c>
      <c r="H27" s="298"/>
      <c r="I27" s="298"/>
      <c r="J27" s="298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</row>
    <row r="28" spans="1:60" ht="22.5" outlineLevel="1">
      <c r="A28" s="314">
        <v>17</v>
      </c>
      <c r="B28" s="307" t="s">
        <v>494</v>
      </c>
      <c r="C28" s="322" t="s">
        <v>495</v>
      </c>
      <c r="D28" s="309" t="s">
        <v>366</v>
      </c>
      <c r="E28" s="311">
        <v>66</v>
      </c>
      <c r="F28" s="313"/>
      <c r="G28" s="316">
        <f t="shared" si="0"/>
        <v>0</v>
      </c>
      <c r="H28" s="298"/>
      <c r="I28" s="298"/>
      <c r="J28" s="298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</row>
    <row r="29" spans="1:60" ht="22.5" outlineLevel="1">
      <c r="A29" s="314">
        <v>18</v>
      </c>
      <c r="B29" s="307" t="s">
        <v>496</v>
      </c>
      <c r="C29" s="322" t="s">
        <v>497</v>
      </c>
      <c r="D29" s="309" t="s">
        <v>366</v>
      </c>
      <c r="E29" s="311">
        <v>52.8</v>
      </c>
      <c r="F29" s="313"/>
      <c r="G29" s="316">
        <f t="shared" si="0"/>
        <v>0</v>
      </c>
      <c r="H29" s="298"/>
      <c r="I29" s="298"/>
      <c r="J29" s="298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</row>
    <row r="30" spans="1:60" ht="12.75" outlineLevel="1">
      <c r="A30" s="314">
        <v>19</v>
      </c>
      <c r="B30" s="307" t="s">
        <v>498</v>
      </c>
      <c r="C30" s="322" t="s">
        <v>499</v>
      </c>
      <c r="D30" s="309" t="s">
        <v>12</v>
      </c>
      <c r="E30" s="311"/>
      <c r="F30" s="313"/>
      <c r="G30" s="316">
        <f t="shared" si="0"/>
        <v>0</v>
      </c>
      <c r="H30" s="298"/>
      <c r="I30" s="298"/>
      <c r="J30" s="298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</row>
    <row r="31" spans="1:60" ht="12.75" outlineLevel="1">
      <c r="A31" s="314">
        <v>20</v>
      </c>
      <c r="B31" s="307" t="s">
        <v>500</v>
      </c>
      <c r="C31" s="322" t="s">
        <v>501</v>
      </c>
      <c r="D31" s="309" t="s">
        <v>12</v>
      </c>
      <c r="E31" s="311"/>
      <c r="F31" s="313"/>
      <c r="G31" s="316">
        <f t="shared" si="0"/>
        <v>0</v>
      </c>
      <c r="H31" s="298"/>
      <c r="I31" s="298"/>
      <c r="J31" s="298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</row>
    <row r="32" spans="1:60" ht="12.75" outlineLevel="1">
      <c r="A32" s="314">
        <v>21</v>
      </c>
      <c r="B32" s="307" t="s">
        <v>502</v>
      </c>
      <c r="C32" s="322" t="s">
        <v>503</v>
      </c>
      <c r="D32" s="309" t="s">
        <v>285</v>
      </c>
      <c r="E32" s="311">
        <v>9.5725</v>
      </c>
      <c r="F32" s="313"/>
      <c r="G32" s="316">
        <f t="shared" si="0"/>
        <v>0</v>
      </c>
      <c r="H32" s="298"/>
      <c r="I32" s="298"/>
      <c r="J32" s="298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</row>
    <row r="33" spans="1:10" ht="12.75">
      <c r="A33" s="315" t="s">
        <v>231</v>
      </c>
      <c r="B33" s="308" t="s">
        <v>187</v>
      </c>
      <c r="C33" s="323" t="s">
        <v>188</v>
      </c>
      <c r="D33" s="310"/>
      <c r="E33" s="312"/>
      <c r="F33" s="420">
        <f>SUM(G34:G132)</f>
        <v>0</v>
      </c>
      <c r="G33" s="421"/>
      <c r="H33" s="176"/>
      <c r="I33" s="176"/>
      <c r="J33" s="176"/>
    </row>
    <row r="34" spans="1:60" ht="12.75" outlineLevel="1">
      <c r="A34" s="314">
        <v>22</v>
      </c>
      <c r="B34" s="307" t="s">
        <v>504</v>
      </c>
      <c r="C34" s="322" t="s">
        <v>505</v>
      </c>
      <c r="D34" s="309" t="s">
        <v>366</v>
      </c>
      <c r="E34" s="311">
        <v>70</v>
      </c>
      <c r="F34" s="313"/>
      <c r="G34" s="316">
        <f aca="true" t="shared" si="1" ref="G34:G62">E34*F34</f>
        <v>0</v>
      </c>
      <c r="H34" s="298"/>
      <c r="I34" s="298"/>
      <c r="J34" s="298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</row>
    <row r="35" spans="1:60" ht="12.75" outlineLevel="1">
      <c r="A35" s="314">
        <v>23</v>
      </c>
      <c r="B35" s="307" t="s">
        <v>506</v>
      </c>
      <c r="C35" s="322" t="s">
        <v>507</v>
      </c>
      <c r="D35" s="309" t="s">
        <v>289</v>
      </c>
      <c r="E35" s="311">
        <v>35</v>
      </c>
      <c r="F35" s="313"/>
      <c r="G35" s="316">
        <f t="shared" si="1"/>
        <v>0</v>
      </c>
      <c r="H35" s="298"/>
      <c r="I35" s="298"/>
      <c r="J35" s="298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</row>
    <row r="36" spans="1:60" ht="12.75" outlineLevel="1">
      <c r="A36" s="314">
        <v>24</v>
      </c>
      <c r="B36" s="307" t="s">
        <v>508</v>
      </c>
      <c r="C36" s="322" t="s">
        <v>509</v>
      </c>
      <c r="D36" s="309" t="s">
        <v>289</v>
      </c>
      <c r="E36" s="311">
        <v>5</v>
      </c>
      <c r="F36" s="313"/>
      <c r="G36" s="316">
        <f t="shared" si="1"/>
        <v>0</v>
      </c>
      <c r="H36" s="298"/>
      <c r="I36" s="298"/>
      <c r="J36" s="298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</row>
    <row r="37" spans="1:60" ht="12.75" outlineLevel="1">
      <c r="A37" s="314">
        <v>25</v>
      </c>
      <c r="B37" s="307" t="s">
        <v>510</v>
      </c>
      <c r="C37" s="322" t="s">
        <v>511</v>
      </c>
      <c r="D37" s="309" t="s">
        <v>289</v>
      </c>
      <c r="E37" s="311">
        <v>21</v>
      </c>
      <c r="F37" s="313"/>
      <c r="G37" s="316">
        <f t="shared" si="1"/>
        <v>0</v>
      </c>
      <c r="H37" s="298"/>
      <c r="I37" s="298"/>
      <c r="J37" s="298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</row>
    <row r="38" spans="1:60" ht="12.75" outlineLevel="1">
      <c r="A38" s="314">
        <v>26</v>
      </c>
      <c r="B38" s="307" t="s">
        <v>512</v>
      </c>
      <c r="C38" s="322" t="s">
        <v>513</v>
      </c>
      <c r="D38" s="309" t="s">
        <v>289</v>
      </c>
      <c r="E38" s="311">
        <v>13</v>
      </c>
      <c r="F38" s="313"/>
      <c r="G38" s="316">
        <f t="shared" si="1"/>
        <v>0</v>
      </c>
      <c r="H38" s="298"/>
      <c r="I38" s="298"/>
      <c r="J38" s="298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</row>
    <row r="39" spans="1:60" ht="12.75" outlineLevel="1">
      <c r="A39" s="314">
        <v>27</v>
      </c>
      <c r="B39" s="307" t="s">
        <v>514</v>
      </c>
      <c r="C39" s="322" t="s">
        <v>515</v>
      </c>
      <c r="D39" s="309" t="s">
        <v>289</v>
      </c>
      <c r="E39" s="311">
        <v>12</v>
      </c>
      <c r="F39" s="313"/>
      <c r="G39" s="316">
        <f t="shared" si="1"/>
        <v>0</v>
      </c>
      <c r="H39" s="298"/>
      <c r="I39" s="298"/>
      <c r="J39" s="298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</row>
    <row r="40" spans="1:60" ht="12.75" outlineLevel="1">
      <c r="A40" s="314">
        <v>28</v>
      </c>
      <c r="B40" s="307" t="s">
        <v>516</v>
      </c>
      <c r="C40" s="322" t="s">
        <v>517</v>
      </c>
      <c r="D40" s="309" t="s">
        <v>289</v>
      </c>
      <c r="E40" s="311">
        <v>20</v>
      </c>
      <c r="F40" s="313"/>
      <c r="G40" s="316">
        <f t="shared" si="1"/>
        <v>0</v>
      </c>
      <c r="H40" s="298"/>
      <c r="I40" s="298"/>
      <c r="J40" s="298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</row>
    <row r="41" spans="1:60" ht="12.75" outlineLevel="1">
      <c r="A41" s="314">
        <v>29</v>
      </c>
      <c r="B41" s="307" t="s">
        <v>518</v>
      </c>
      <c r="C41" s="322" t="s">
        <v>519</v>
      </c>
      <c r="D41" s="309" t="s">
        <v>289</v>
      </c>
      <c r="E41" s="311">
        <v>28</v>
      </c>
      <c r="F41" s="313"/>
      <c r="G41" s="316">
        <f t="shared" si="1"/>
        <v>0</v>
      </c>
      <c r="H41" s="298"/>
      <c r="I41" s="298"/>
      <c r="J41" s="298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</row>
    <row r="42" spans="1:60" ht="12.75" outlineLevel="1">
      <c r="A42" s="314">
        <v>30</v>
      </c>
      <c r="B42" s="307" t="s">
        <v>520</v>
      </c>
      <c r="C42" s="322" t="s">
        <v>521</v>
      </c>
      <c r="D42" s="309" t="s">
        <v>289</v>
      </c>
      <c r="E42" s="311">
        <v>8</v>
      </c>
      <c r="F42" s="313"/>
      <c r="G42" s="316">
        <f t="shared" si="1"/>
        <v>0</v>
      </c>
      <c r="H42" s="298"/>
      <c r="I42" s="298"/>
      <c r="J42" s="298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</row>
    <row r="43" spans="1:60" ht="12.75" outlineLevel="1">
      <c r="A43" s="314">
        <v>31</v>
      </c>
      <c r="B43" s="307" t="s">
        <v>522</v>
      </c>
      <c r="C43" s="322" t="s">
        <v>523</v>
      </c>
      <c r="D43" s="309" t="s">
        <v>289</v>
      </c>
      <c r="E43" s="311">
        <v>11</v>
      </c>
      <c r="F43" s="313"/>
      <c r="G43" s="316">
        <f t="shared" si="1"/>
        <v>0</v>
      </c>
      <c r="H43" s="298"/>
      <c r="I43" s="298"/>
      <c r="J43" s="298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</row>
    <row r="44" spans="1:60" ht="12.75" outlineLevel="1">
      <c r="A44" s="314">
        <v>32</v>
      </c>
      <c r="B44" s="307" t="s">
        <v>524</v>
      </c>
      <c r="C44" s="322" t="s">
        <v>525</v>
      </c>
      <c r="D44" s="309" t="s">
        <v>289</v>
      </c>
      <c r="E44" s="311">
        <v>11</v>
      </c>
      <c r="F44" s="313"/>
      <c r="G44" s="316">
        <f t="shared" si="1"/>
        <v>0</v>
      </c>
      <c r="H44" s="298"/>
      <c r="I44" s="298"/>
      <c r="J44" s="298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</row>
    <row r="45" spans="1:60" ht="12.75" outlineLevel="1">
      <c r="A45" s="314">
        <v>33</v>
      </c>
      <c r="B45" s="307" t="s">
        <v>526</v>
      </c>
      <c r="C45" s="322" t="s">
        <v>527</v>
      </c>
      <c r="D45" s="309" t="s">
        <v>289</v>
      </c>
      <c r="E45" s="311">
        <v>3</v>
      </c>
      <c r="F45" s="313"/>
      <c r="G45" s="316">
        <f t="shared" si="1"/>
        <v>0</v>
      </c>
      <c r="H45" s="298"/>
      <c r="I45" s="298"/>
      <c r="J45" s="298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</row>
    <row r="46" spans="1:60" ht="12.75" outlineLevel="1">
      <c r="A46" s="314">
        <v>34</v>
      </c>
      <c r="B46" s="307" t="s">
        <v>528</v>
      </c>
      <c r="C46" s="322" t="s">
        <v>529</v>
      </c>
      <c r="D46" s="309" t="s">
        <v>289</v>
      </c>
      <c r="E46" s="311">
        <v>3</v>
      </c>
      <c r="F46" s="313"/>
      <c r="G46" s="316">
        <f t="shared" si="1"/>
        <v>0</v>
      </c>
      <c r="H46" s="298"/>
      <c r="I46" s="298"/>
      <c r="J46" s="298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</row>
    <row r="47" spans="1:60" ht="12.75" outlineLevel="1">
      <c r="A47" s="314">
        <v>35</v>
      </c>
      <c r="B47" s="307" t="s">
        <v>530</v>
      </c>
      <c r="C47" s="322" t="s">
        <v>531</v>
      </c>
      <c r="D47" s="309" t="s">
        <v>289</v>
      </c>
      <c r="E47" s="311">
        <v>3</v>
      </c>
      <c r="F47" s="313"/>
      <c r="G47" s="316">
        <f t="shared" si="1"/>
        <v>0</v>
      </c>
      <c r="H47" s="298"/>
      <c r="I47" s="298"/>
      <c r="J47" s="298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</row>
    <row r="48" spans="1:60" ht="12.75" outlineLevel="1">
      <c r="A48" s="314">
        <v>36</v>
      </c>
      <c r="B48" s="307" t="s">
        <v>532</v>
      </c>
      <c r="C48" s="322" t="s">
        <v>533</v>
      </c>
      <c r="D48" s="309" t="s">
        <v>289</v>
      </c>
      <c r="E48" s="311">
        <v>1</v>
      </c>
      <c r="F48" s="313"/>
      <c r="G48" s="316">
        <f t="shared" si="1"/>
        <v>0</v>
      </c>
      <c r="H48" s="298"/>
      <c r="I48" s="298"/>
      <c r="J48" s="298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</row>
    <row r="49" spans="1:60" ht="12.75" outlineLevel="1">
      <c r="A49" s="314">
        <v>37</v>
      </c>
      <c r="B49" s="307" t="s">
        <v>534</v>
      </c>
      <c r="C49" s="322" t="s">
        <v>535</v>
      </c>
      <c r="D49" s="309" t="s">
        <v>289</v>
      </c>
      <c r="E49" s="311">
        <v>13</v>
      </c>
      <c r="F49" s="313"/>
      <c r="G49" s="316">
        <f t="shared" si="1"/>
        <v>0</v>
      </c>
      <c r="H49" s="298"/>
      <c r="I49" s="298"/>
      <c r="J49" s="298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</row>
    <row r="50" spans="1:60" ht="12.75" outlineLevel="1">
      <c r="A50" s="314">
        <v>38</v>
      </c>
      <c r="B50" s="307" t="s">
        <v>536</v>
      </c>
      <c r="C50" s="322" t="s">
        <v>537</v>
      </c>
      <c r="D50" s="309" t="s">
        <v>289</v>
      </c>
      <c r="E50" s="311">
        <v>2</v>
      </c>
      <c r="F50" s="313"/>
      <c r="G50" s="316">
        <f t="shared" si="1"/>
        <v>0</v>
      </c>
      <c r="H50" s="298"/>
      <c r="I50" s="298"/>
      <c r="J50" s="298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</row>
    <row r="51" spans="1:60" ht="12.75" outlineLevel="1">
      <c r="A51" s="314">
        <v>39</v>
      </c>
      <c r="B51" s="307" t="s">
        <v>538</v>
      </c>
      <c r="C51" s="322" t="s">
        <v>539</v>
      </c>
      <c r="D51" s="309" t="s">
        <v>289</v>
      </c>
      <c r="E51" s="311">
        <v>2</v>
      </c>
      <c r="F51" s="313"/>
      <c r="G51" s="316">
        <f t="shared" si="1"/>
        <v>0</v>
      </c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</row>
    <row r="52" spans="1:60" ht="12.75" outlineLevel="1">
      <c r="A52" s="314">
        <v>40</v>
      </c>
      <c r="B52" s="307" t="s">
        <v>540</v>
      </c>
      <c r="C52" s="322" t="s">
        <v>541</v>
      </c>
      <c r="D52" s="309" t="s">
        <v>289</v>
      </c>
      <c r="E52" s="311">
        <v>3</v>
      </c>
      <c r="F52" s="313"/>
      <c r="G52" s="316">
        <f t="shared" si="1"/>
        <v>0</v>
      </c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</row>
    <row r="53" spans="1:60" ht="12.75" outlineLevel="1">
      <c r="A53" s="314">
        <v>41</v>
      </c>
      <c r="B53" s="307" t="s">
        <v>542</v>
      </c>
      <c r="C53" s="322" t="s">
        <v>543</v>
      </c>
      <c r="D53" s="309" t="s">
        <v>289</v>
      </c>
      <c r="E53" s="311">
        <v>1</v>
      </c>
      <c r="F53" s="313"/>
      <c r="G53" s="316">
        <f t="shared" si="1"/>
        <v>0</v>
      </c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</row>
    <row r="54" spans="1:60" ht="12.75" outlineLevel="1">
      <c r="A54" s="314">
        <v>42</v>
      </c>
      <c r="B54" s="307" t="s">
        <v>544</v>
      </c>
      <c r="C54" s="322" t="s">
        <v>545</v>
      </c>
      <c r="D54" s="309" t="s">
        <v>289</v>
      </c>
      <c r="E54" s="311">
        <v>1</v>
      </c>
      <c r="F54" s="313"/>
      <c r="G54" s="316">
        <f t="shared" si="1"/>
        <v>0</v>
      </c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</row>
    <row r="55" spans="1:60" ht="12.75" outlineLevel="1">
      <c r="A55" s="314">
        <v>43</v>
      </c>
      <c r="B55" s="307" t="s">
        <v>546</v>
      </c>
      <c r="C55" s="322" t="s">
        <v>547</v>
      </c>
      <c r="D55" s="309" t="s">
        <v>289</v>
      </c>
      <c r="E55" s="311">
        <v>3</v>
      </c>
      <c r="F55" s="313"/>
      <c r="G55" s="316">
        <f t="shared" si="1"/>
        <v>0</v>
      </c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</row>
    <row r="56" spans="1:60" ht="12.75" outlineLevel="1">
      <c r="A56" s="314">
        <v>44</v>
      </c>
      <c r="B56" s="307" t="s">
        <v>548</v>
      </c>
      <c r="C56" s="322" t="s">
        <v>549</v>
      </c>
      <c r="D56" s="309" t="s">
        <v>289</v>
      </c>
      <c r="E56" s="311">
        <v>1</v>
      </c>
      <c r="F56" s="313"/>
      <c r="G56" s="316">
        <f t="shared" si="1"/>
        <v>0</v>
      </c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</row>
    <row r="57" spans="1:60" ht="12.75" outlineLevel="1">
      <c r="A57" s="314">
        <v>45</v>
      </c>
      <c r="B57" s="307" t="s">
        <v>550</v>
      </c>
      <c r="C57" s="322" t="s">
        <v>551</v>
      </c>
      <c r="D57" s="309" t="s">
        <v>289</v>
      </c>
      <c r="E57" s="311">
        <v>2</v>
      </c>
      <c r="F57" s="313"/>
      <c r="G57" s="316">
        <f t="shared" si="1"/>
        <v>0</v>
      </c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</row>
    <row r="58" spans="1:60" ht="12.75" outlineLevel="1">
      <c r="A58" s="314">
        <v>46</v>
      </c>
      <c r="B58" s="307" t="s">
        <v>552</v>
      </c>
      <c r="C58" s="322" t="s">
        <v>553</v>
      </c>
      <c r="D58" s="309" t="s">
        <v>289</v>
      </c>
      <c r="E58" s="311">
        <v>1</v>
      </c>
      <c r="F58" s="313"/>
      <c r="G58" s="316">
        <f t="shared" si="1"/>
        <v>0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</row>
    <row r="59" spans="1:60" ht="12.75" outlineLevel="1">
      <c r="A59" s="314">
        <v>47</v>
      </c>
      <c r="B59" s="307" t="s">
        <v>554</v>
      </c>
      <c r="C59" s="322" t="s">
        <v>555</v>
      </c>
      <c r="D59" s="309" t="s">
        <v>289</v>
      </c>
      <c r="E59" s="311">
        <v>3</v>
      </c>
      <c r="F59" s="313"/>
      <c r="G59" s="316">
        <f t="shared" si="1"/>
        <v>0</v>
      </c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</row>
    <row r="60" spans="1:60" ht="12.75" outlineLevel="1">
      <c r="A60" s="314">
        <v>48</v>
      </c>
      <c r="B60" s="307" t="s">
        <v>556</v>
      </c>
      <c r="C60" s="322" t="s">
        <v>557</v>
      </c>
      <c r="D60" s="309" t="s">
        <v>289</v>
      </c>
      <c r="E60" s="311">
        <v>2</v>
      </c>
      <c r="F60" s="313"/>
      <c r="G60" s="316">
        <f t="shared" si="1"/>
        <v>0</v>
      </c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</row>
    <row r="61" spans="1:60" ht="12.75" outlineLevel="1">
      <c r="A61" s="314">
        <v>49</v>
      </c>
      <c r="B61" s="307" t="s">
        <v>558</v>
      </c>
      <c r="C61" s="322" t="s">
        <v>559</v>
      </c>
      <c r="D61" s="309" t="s">
        <v>289</v>
      </c>
      <c r="E61" s="311">
        <v>1</v>
      </c>
      <c r="F61" s="313"/>
      <c r="G61" s="316">
        <f t="shared" si="1"/>
        <v>0</v>
      </c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</row>
    <row r="62" spans="1:60" ht="12.75" outlineLevel="1">
      <c r="A62" s="314">
        <v>50</v>
      </c>
      <c r="B62" s="307" t="s">
        <v>560</v>
      </c>
      <c r="C62" s="322" t="s">
        <v>561</v>
      </c>
      <c r="D62" s="309" t="s">
        <v>562</v>
      </c>
      <c r="E62" s="311">
        <v>2</v>
      </c>
      <c r="F62" s="313"/>
      <c r="G62" s="316">
        <f t="shared" si="1"/>
        <v>0</v>
      </c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</row>
    <row r="63" spans="1:60" ht="12.75" outlineLevel="1">
      <c r="A63" s="314"/>
      <c r="B63" s="307"/>
      <c r="C63" s="410" t="s">
        <v>1139</v>
      </c>
      <c r="D63" s="411"/>
      <c r="E63" s="412"/>
      <c r="F63" s="413"/>
      <c r="G63" s="414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306" t="str">
        <f>C63</f>
        <v>- materiál tělesa a přírub nerez ocel ASTM A351 CF8M, koule a hřídele nerez ocel AISI 316</v>
      </c>
      <c r="BB63" s="267"/>
      <c r="BC63" s="267"/>
      <c r="BD63" s="267"/>
      <c r="BE63" s="267"/>
      <c r="BF63" s="267"/>
      <c r="BG63" s="267"/>
      <c r="BH63" s="267"/>
    </row>
    <row r="64" spans="1:60" ht="12.75" outlineLevel="1">
      <c r="A64" s="314"/>
      <c r="B64" s="307"/>
      <c r="C64" s="410" t="s">
        <v>563</v>
      </c>
      <c r="D64" s="411"/>
      <c r="E64" s="412"/>
      <c r="F64" s="413"/>
      <c r="G64" s="414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306" t="str">
        <f>C64</f>
        <v>- tesnění koule a hřídele zedílené P.T.F.E)</v>
      </c>
      <c r="BB64" s="267"/>
      <c r="BC64" s="267"/>
      <c r="BD64" s="267"/>
      <c r="BE64" s="267"/>
      <c r="BF64" s="267"/>
      <c r="BG64" s="267"/>
      <c r="BH64" s="267"/>
    </row>
    <row r="65" spans="1:60" ht="12.75" outlineLevel="1">
      <c r="A65" s="314"/>
      <c r="B65" s="307"/>
      <c r="C65" s="410" t="s">
        <v>564</v>
      </c>
      <c r="D65" s="411"/>
      <c r="E65" s="412"/>
      <c r="F65" s="413"/>
      <c r="G65" s="414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306" t="str">
        <f>C65</f>
        <v>- ATEST na pitnou vodu</v>
      </c>
      <c r="BB65" s="267"/>
      <c r="BC65" s="267"/>
      <c r="BD65" s="267"/>
      <c r="BE65" s="267"/>
      <c r="BF65" s="267"/>
      <c r="BG65" s="267"/>
      <c r="BH65" s="267"/>
    </row>
    <row r="66" spans="1:60" ht="12.75" outlineLevel="1">
      <c r="A66" s="314">
        <v>51</v>
      </c>
      <c r="B66" s="307" t="s">
        <v>565</v>
      </c>
      <c r="C66" s="322" t="s">
        <v>566</v>
      </c>
      <c r="D66" s="309" t="s">
        <v>562</v>
      </c>
      <c r="E66" s="311">
        <v>15</v>
      </c>
      <c r="F66" s="313"/>
      <c r="G66" s="316">
        <f>E66*F66</f>
        <v>0</v>
      </c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</row>
    <row r="67" spans="1:60" ht="12.75" outlineLevel="1">
      <c r="A67" s="314"/>
      <c r="B67" s="307"/>
      <c r="C67" s="410" t="s">
        <v>1139</v>
      </c>
      <c r="D67" s="411"/>
      <c r="E67" s="412"/>
      <c r="F67" s="413"/>
      <c r="G67" s="414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306" t="str">
        <f>C67</f>
        <v>- materiál tělesa a přírub nerez ocel ASTM A351 CF8M, koule a hřídele nerez ocel AISI 316</v>
      </c>
      <c r="BB67" s="267"/>
      <c r="BC67" s="267"/>
      <c r="BD67" s="267"/>
      <c r="BE67" s="267"/>
      <c r="BF67" s="267"/>
      <c r="BG67" s="267"/>
      <c r="BH67" s="267"/>
    </row>
    <row r="68" spans="1:60" ht="12.75" outlineLevel="1">
      <c r="A68" s="314"/>
      <c r="B68" s="307"/>
      <c r="C68" s="410" t="s">
        <v>563</v>
      </c>
      <c r="D68" s="411"/>
      <c r="E68" s="412"/>
      <c r="F68" s="413"/>
      <c r="G68" s="414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306" t="str">
        <f>C68</f>
        <v>- tesnění koule a hřídele zedílené P.T.F.E)</v>
      </c>
      <c r="BB68" s="267"/>
      <c r="BC68" s="267"/>
      <c r="BD68" s="267"/>
      <c r="BE68" s="267"/>
      <c r="BF68" s="267"/>
      <c r="BG68" s="267"/>
      <c r="BH68" s="267"/>
    </row>
    <row r="69" spans="1:60" ht="12.75" outlineLevel="1">
      <c r="A69" s="314"/>
      <c r="B69" s="307"/>
      <c r="C69" s="410" t="s">
        <v>564</v>
      </c>
      <c r="D69" s="411"/>
      <c r="E69" s="412"/>
      <c r="F69" s="413"/>
      <c r="G69" s="414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306" t="str">
        <f>C69</f>
        <v>- ATEST na pitnou vodu</v>
      </c>
      <c r="BB69" s="267"/>
      <c r="BC69" s="267"/>
      <c r="BD69" s="267"/>
      <c r="BE69" s="267"/>
      <c r="BF69" s="267"/>
      <c r="BG69" s="267"/>
      <c r="BH69" s="267"/>
    </row>
    <row r="70" spans="1:60" ht="12.75" outlineLevel="1">
      <c r="A70" s="314">
        <v>52</v>
      </c>
      <c r="B70" s="307" t="s">
        <v>567</v>
      </c>
      <c r="C70" s="322" t="s">
        <v>568</v>
      </c>
      <c r="D70" s="309" t="s">
        <v>562</v>
      </c>
      <c r="E70" s="311">
        <v>7</v>
      </c>
      <c r="F70" s="313"/>
      <c r="G70" s="316">
        <f>E70*F70</f>
        <v>0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</row>
    <row r="71" spans="1:60" ht="12.75" outlineLevel="1">
      <c r="A71" s="314"/>
      <c r="B71" s="307"/>
      <c r="C71" s="410" t="s">
        <v>1139</v>
      </c>
      <c r="D71" s="411"/>
      <c r="E71" s="412"/>
      <c r="F71" s="413"/>
      <c r="G71" s="414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306" t="str">
        <f>C71</f>
        <v>- materiál tělesa a přírub nerez ocel ASTM A351 CF8M, koule a hřídele nerez ocel AISI 316</v>
      </c>
      <c r="BB71" s="267"/>
      <c r="BC71" s="267"/>
      <c r="BD71" s="267"/>
      <c r="BE71" s="267"/>
      <c r="BF71" s="267"/>
      <c r="BG71" s="267"/>
      <c r="BH71" s="267"/>
    </row>
    <row r="72" spans="1:60" ht="12.75" outlineLevel="1">
      <c r="A72" s="314"/>
      <c r="B72" s="307"/>
      <c r="C72" s="410" t="s">
        <v>563</v>
      </c>
      <c r="D72" s="411"/>
      <c r="E72" s="412"/>
      <c r="F72" s="413"/>
      <c r="G72" s="414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306" t="str">
        <f>C72</f>
        <v>- tesnění koule a hřídele zedílené P.T.F.E)</v>
      </c>
      <c r="BB72" s="267"/>
      <c r="BC72" s="267"/>
      <c r="BD72" s="267"/>
      <c r="BE72" s="267"/>
      <c r="BF72" s="267"/>
      <c r="BG72" s="267"/>
      <c r="BH72" s="267"/>
    </row>
    <row r="73" spans="1:60" ht="12.75" outlineLevel="1">
      <c r="A73" s="314"/>
      <c r="B73" s="307"/>
      <c r="C73" s="410" t="s">
        <v>564</v>
      </c>
      <c r="D73" s="411"/>
      <c r="E73" s="412"/>
      <c r="F73" s="413"/>
      <c r="G73" s="414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306" t="str">
        <f>C73</f>
        <v>- ATEST na pitnou vodu</v>
      </c>
      <c r="BB73" s="267"/>
      <c r="BC73" s="267"/>
      <c r="BD73" s="267"/>
      <c r="BE73" s="267"/>
      <c r="BF73" s="267"/>
      <c r="BG73" s="267"/>
      <c r="BH73" s="267"/>
    </row>
    <row r="74" spans="1:60" ht="12.75" outlineLevel="1">
      <c r="A74" s="314">
        <v>53</v>
      </c>
      <c r="B74" s="307" t="s">
        <v>569</v>
      </c>
      <c r="C74" s="322" t="s">
        <v>570</v>
      </c>
      <c r="D74" s="309" t="s">
        <v>562</v>
      </c>
      <c r="E74" s="311">
        <v>10</v>
      </c>
      <c r="F74" s="313"/>
      <c r="G74" s="316">
        <f>E74*F74</f>
        <v>0</v>
      </c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</row>
    <row r="75" spans="1:60" ht="12.75" outlineLevel="1">
      <c r="A75" s="314"/>
      <c r="B75" s="307"/>
      <c r="C75" s="410" t="s">
        <v>1139</v>
      </c>
      <c r="D75" s="411"/>
      <c r="E75" s="412"/>
      <c r="F75" s="413"/>
      <c r="G75" s="414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306" t="str">
        <f>C75</f>
        <v>- materiál tělesa a přírub nerez ocel ASTM A351 CF8M, koule a hřídele nerez ocel AISI 316</v>
      </c>
      <c r="BB75" s="267"/>
      <c r="BC75" s="267"/>
      <c r="BD75" s="267"/>
      <c r="BE75" s="267"/>
      <c r="BF75" s="267"/>
      <c r="BG75" s="267"/>
      <c r="BH75" s="267"/>
    </row>
    <row r="76" spans="1:60" ht="12.75" outlineLevel="1">
      <c r="A76" s="314"/>
      <c r="B76" s="307"/>
      <c r="C76" s="410" t="s">
        <v>563</v>
      </c>
      <c r="D76" s="411"/>
      <c r="E76" s="412"/>
      <c r="F76" s="413"/>
      <c r="G76" s="414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306" t="str">
        <f>C76</f>
        <v>- tesnění koule a hřídele zedílené P.T.F.E)</v>
      </c>
      <c r="BB76" s="267"/>
      <c r="BC76" s="267"/>
      <c r="BD76" s="267"/>
      <c r="BE76" s="267"/>
      <c r="BF76" s="267"/>
      <c r="BG76" s="267"/>
      <c r="BH76" s="267"/>
    </row>
    <row r="77" spans="1:60" ht="12.75" outlineLevel="1">
      <c r="A77" s="314"/>
      <c r="B77" s="307"/>
      <c r="C77" s="410" t="s">
        <v>564</v>
      </c>
      <c r="D77" s="411"/>
      <c r="E77" s="412"/>
      <c r="F77" s="413"/>
      <c r="G77" s="414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306" t="str">
        <f>C77</f>
        <v>- ATEST na pitnou vodu</v>
      </c>
      <c r="BB77" s="267"/>
      <c r="BC77" s="267"/>
      <c r="BD77" s="267"/>
      <c r="BE77" s="267"/>
      <c r="BF77" s="267"/>
      <c r="BG77" s="267"/>
      <c r="BH77" s="267"/>
    </row>
    <row r="78" spans="1:60" ht="12.75" outlineLevel="1">
      <c r="A78" s="314">
        <v>54</v>
      </c>
      <c r="B78" s="307" t="s">
        <v>571</v>
      </c>
      <c r="C78" s="322" t="s">
        <v>572</v>
      </c>
      <c r="D78" s="309" t="s">
        <v>562</v>
      </c>
      <c r="E78" s="311">
        <v>2</v>
      </c>
      <c r="F78" s="313"/>
      <c r="G78" s="316">
        <f>E78*F78</f>
        <v>0</v>
      </c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</row>
    <row r="79" spans="1:60" ht="12.75" outlineLevel="1">
      <c r="A79" s="314"/>
      <c r="B79" s="307"/>
      <c r="C79" s="410" t="s">
        <v>1139</v>
      </c>
      <c r="D79" s="411"/>
      <c r="E79" s="412"/>
      <c r="F79" s="413"/>
      <c r="G79" s="414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306" t="str">
        <f>C79</f>
        <v>- materiál tělesa a přírub nerez ocel ASTM A351 CF8M, koule a hřídele nerez ocel AISI 316</v>
      </c>
      <c r="BB79" s="267"/>
      <c r="BC79" s="267"/>
      <c r="BD79" s="267"/>
      <c r="BE79" s="267"/>
      <c r="BF79" s="267"/>
      <c r="BG79" s="267"/>
      <c r="BH79" s="267"/>
    </row>
    <row r="80" spans="1:60" ht="12.75" outlineLevel="1">
      <c r="A80" s="314"/>
      <c r="B80" s="307"/>
      <c r="C80" s="410" t="s">
        <v>563</v>
      </c>
      <c r="D80" s="411"/>
      <c r="E80" s="412"/>
      <c r="F80" s="413"/>
      <c r="G80" s="414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306" t="str">
        <f>C80</f>
        <v>- tesnění koule a hřídele zedílené P.T.F.E)</v>
      </c>
      <c r="BB80" s="267"/>
      <c r="BC80" s="267"/>
      <c r="BD80" s="267"/>
      <c r="BE80" s="267"/>
      <c r="BF80" s="267"/>
      <c r="BG80" s="267"/>
      <c r="BH80" s="267"/>
    </row>
    <row r="81" spans="1:60" ht="12.75" outlineLevel="1">
      <c r="A81" s="314"/>
      <c r="B81" s="307"/>
      <c r="C81" s="410" t="s">
        <v>564</v>
      </c>
      <c r="D81" s="411"/>
      <c r="E81" s="412"/>
      <c r="F81" s="413"/>
      <c r="G81" s="414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306" t="str">
        <f>C81</f>
        <v>- ATEST na pitnou vodu</v>
      </c>
      <c r="BB81" s="267"/>
      <c r="BC81" s="267"/>
      <c r="BD81" s="267"/>
      <c r="BE81" s="267"/>
      <c r="BF81" s="267"/>
      <c r="BG81" s="267"/>
      <c r="BH81" s="267"/>
    </row>
    <row r="82" spans="1:60" ht="12.75" outlineLevel="1">
      <c r="A82" s="314">
        <v>55</v>
      </c>
      <c r="B82" s="307" t="s">
        <v>573</v>
      </c>
      <c r="C82" s="322" t="s">
        <v>574</v>
      </c>
      <c r="D82" s="309" t="s">
        <v>562</v>
      </c>
      <c r="E82" s="311">
        <v>3</v>
      </c>
      <c r="F82" s="313"/>
      <c r="G82" s="316">
        <f>E82*F82</f>
        <v>0</v>
      </c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</row>
    <row r="83" spans="1:60" ht="12.75" outlineLevel="1">
      <c r="A83" s="314"/>
      <c r="B83" s="307"/>
      <c r="C83" s="410" t="s">
        <v>1139</v>
      </c>
      <c r="D83" s="411"/>
      <c r="E83" s="412"/>
      <c r="F83" s="413"/>
      <c r="G83" s="414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306" t="str">
        <f>C83</f>
        <v>- materiál tělesa a přírub nerez ocel ASTM A351 CF8M, koule a hřídele nerez ocel AISI 316</v>
      </c>
      <c r="BB83" s="267"/>
      <c r="BC83" s="267"/>
      <c r="BD83" s="267"/>
      <c r="BE83" s="267"/>
      <c r="BF83" s="267"/>
      <c r="BG83" s="267"/>
      <c r="BH83" s="267"/>
    </row>
    <row r="84" spans="1:60" ht="12.75" outlineLevel="1">
      <c r="A84" s="314"/>
      <c r="B84" s="307"/>
      <c r="C84" s="410" t="s">
        <v>563</v>
      </c>
      <c r="D84" s="411"/>
      <c r="E84" s="412"/>
      <c r="F84" s="413"/>
      <c r="G84" s="414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306" t="str">
        <f>C84</f>
        <v>- tesnění koule a hřídele zedílené P.T.F.E)</v>
      </c>
      <c r="BB84" s="267"/>
      <c r="BC84" s="267"/>
      <c r="BD84" s="267"/>
      <c r="BE84" s="267"/>
      <c r="BF84" s="267"/>
      <c r="BG84" s="267"/>
      <c r="BH84" s="267"/>
    </row>
    <row r="85" spans="1:60" ht="12.75" outlineLevel="1">
      <c r="A85" s="314"/>
      <c r="B85" s="307"/>
      <c r="C85" s="410" t="s">
        <v>564</v>
      </c>
      <c r="D85" s="411"/>
      <c r="E85" s="412"/>
      <c r="F85" s="413"/>
      <c r="G85" s="414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306" t="str">
        <f>C85</f>
        <v>- ATEST na pitnou vodu</v>
      </c>
      <c r="BB85" s="267"/>
      <c r="BC85" s="267"/>
      <c r="BD85" s="267"/>
      <c r="BE85" s="267"/>
      <c r="BF85" s="267"/>
      <c r="BG85" s="267"/>
      <c r="BH85" s="267"/>
    </row>
    <row r="86" spans="1:60" ht="12.75" outlineLevel="1">
      <c r="A86" s="314">
        <v>56</v>
      </c>
      <c r="B86" s="307" t="s">
        <v>575</v>
      </c>
      <c r="C86" s="322" t="s">
        <v>576</v>
      </c>
      <c r="D86" s="309" t="s">
        <v>562</v>
      </c>
      <c r="E86" s="311">
        <v>1</v>
      </c>
      <c r="F86" s="313"/>
      <c r="G86" s="316">
        <f>E86*F86</f>
        <v>0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</row>
    <row r="87" spans="1:60" ht="12.75" outlineLevel="1">
      <c r="A87" s="314"/>
      <c r="B87" s="307"/>
      <c r="C87" s="410" t="s">
        <v>1139</v>
      </c>
      <c r="D87" s="411"/>
      <c r="E87" s="412"/>
      <c r="F87" s="413"/>
      <c r="G87" s="414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306" t="str">
        <f>C87</f>
        <v>- materiál tělesa a přírub nerez ocel ASTM A351 CF8M, koule a hřídele nerez ocel AISI 316</v>
      </c>
      <c r="BB87" s="267"/>
      <c r="BC87" s="267"/>
      <c r="BD87" s="267"/>
      <c r="BE87" s="267"/>
      <c r="BF87" s="267"/>
      <c r="BG87" s="267"/>
      <c r="BH87" s="267"/>
    </row>
    <row r="88" spans="1:60" ht="12.75" outlineLevel="1">
      <c r="A88" s="314"/>
      <c r="B88" s="307"/>
      <c r="C88" s="410" t="s">
        <v>563</v>
      </c>
      <c r="D88" s="411"/>
      <c r="E88" s="412"/>
      <c r="F88" s="413"/>
      <c r="G88" s="414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306" t="str">
        <f>C88</f>
        <v>- tesnění koule a hřídele zedílené P.T.F.E)</v>
      </c>
      <c r="BB88" s="267"/>
      <c r="BC88" s="267"/>
      <c r="BD88" s="267"/>
      <c r="BE88" s="267"/>
      <c r="BF88" s="267"/>
      <c r="BG88" s="267"/>
      <c r="BH88" s="267"/>
    </row>
    <row r="89" spans="1:60" ht="12.75" outlineLevel="1">
      <c r="A89" s="314"/>
      <c r="B89" s="307"/>
      <c r="C89" s="410" t="s">
        <v>564</v>
      </c>
      <c r="D89" s="411"/>
      <c r="E89" s="412"/>
      <c r="F89" s="413"/>
      <c r="G89" s="414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306" t="str">
        <f>C89</f>
        <v>- ATEST na pitnou vodu</v>
      </c>
      <c r="BB89" s="267"/>
      <c r="BC89" s="267"/>
      <c r="BD89" s="267"/>
      <c r="BE89" s="267"/>
      <c r="BF89" s="267"/>
      <c r="BG89" s="267"/>
      <c r="BH89" s="267"/>
    </row>
    <row r="90" spans="1:60" ht="12.75" outlineLevel="1">
      <c r="A90" s="314">
        <v>57</v>
      </c>
      <c r="B90" s="307" t="s">
        <v>577</v>
      </c>
      <c r="C90" s="322" t="s">
        <v>578</v>
      </c>
      <c r="D90" s="309" t="s">
        <v>562</v>
      </c>
      <c r="E90" s="311">
        <v>1</v>
      </c>
      <c r="F90" s="313"/>
      <c r="G90" s="316">
        <f>E90*F90</f>
        <v>0</v>
      </c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</row>
    <row r="91" spans="1:60" ht="12.75" outlineLevel="1">
      <c r="A91" s="314"/>
      <c r="B91" s="307"/>
      <c r="C91" s="410" t="s">
        <v>1139</v>
      </c>
      <c r="D91" s="411"/>
      <c r="E91" s="412"/>
      <c r="F91" s="413"/>
      <c r="G91" s="414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306" t="str">
        <f>C91</f>
        <v>- materiál tělesa a přírub nerez ocel ASTM A351 CF8M, koule a hřídele nerez ocel AISI 316</v>
      </c>
      <c r="BB91" s="267"/>
      <c r="BC91" s="267"/>
      <c r="BD91" s="267"/>
      <c r="BE91" s="267"/>
      <c r="BF91" s="267"/>
      <c r="BG91" s="267"/>
      <c r="BH91" s="267"/>
    </row>
    <row r="92" spans="1:60" ht="12.75" outlineLevel="1">
      <c r="A92" s="314"/>
      <c r="B92" s="307"/>
      <c r="C92" s="410" t="s">
        <v>563</v>
      </c>
      <c r="D92" s="411"/>
      <c r="E92" s="412"/>
      <c r="F92" s="413"/>
      <c r="G92" s="414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306" t="str">
        <f>C92</f>
        <v>- tesnění koule a hřídele zedílené P.T.F.E)</v>
      </c>
      <c r="BB92" s="267"/>
      <c r="BC92" s="267"/>
      <c r="BD92" s="267"/>
      <c r="BE92" s="267"/>
      <c r="BF92" s="267"/>
      <c r="BG92" s="267"/>
      <c r="BH92" s="267"/>
    </row>
    <row r="93" spans="1:60" ht="12.75" outlineLevel="1">
      <c r="A93" s="314"/>
      <c r="B93" s="307"/>
      <c r="C93" s="410" t="s">
        <v>564</v>
      </c>
      <c r="D93" s="411"/>
      <c r="E93" s="412"/>
      <c r="F93" s="413"/>
      <c r="G93" s="414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306" t="str">
        <f>C93</f>
        <v>- ATEST na pitnou vodu</v>
      </c>
      <c r="BB93" s="267"/>
      <c r="BC93" s="267"/>
      <c r="BD93" s="267"/>
      <c r="BE93" s="267"/>
      <c r="BF93" s="267"/>
      <c r="BG93" s="267"/>
      <c r="BH93" s="267"/>
    </row>
    <row r="94" spans="1:60" ht="12.75" outlineLevel="1">
      <c r="A94" s="314">
        <v>58</v>
      </c>
      <c r="B94" s="307" t="s">
        <v>579</v>
      </c>
      <c r="C94" s="322" t="s">
        <v>580</v>
      </c>
      <c r="D94" s="309" t="s">
        <v>366</v>
      </c>
      <c r="E94" s="311">
        <v>7</v>
      </c>
      <c r="F94" s="313"/>
      <c r="G94" s="316">
        <f>E94*F94</f>
        <v>0</v>
      </c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</row>
    <row r="95" spans="1:60" ht="12.75" outlineLevel="1">
      <c r="A95" s="314"/>
      <c r="B95" s="307"/>
      <c r="C95" s="410" t="s">
        <v>581</v>
      </c>
      <c r="D95" s="411"/>
      <c r="E95" s="412"/>
      <c r="F95" s="413"/>
      <c r="G95" s="414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306" t="str">
        <f>C95</f>
        <v>Trubka z nerezové oceli 1.4401</v>
      </c>
      <c r="BB95" s="267"/>
      <c r="BC95" s="267"/>
      <c r="BD95" s="267"/>
      <c r="BE95" s="267"/>
      <c r="BF95" s="267"/>
      <c r="BG95" s="267"/>
      <c r="BH95" s="267"/>
    </row>
    <row r="96" spans="1:60" ht="12.75" outlineLevel="1">
      <c r="A96" s="314"/>
      <c r="B96" s="307"/>
      <c r="C96" s="410" t="s">
        <v>582</v>
      </c>
      <c r="D96" s="411"/>
      <c r="E96" s="412"/>
      <c r="F96" s="413"/>
      <c r="G96" s="414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306" t="str">
        <f>C96</f>
        <v>Pro zdravotně technické instalace, plynovody, průmysl</v>
      </c>
      <c r="BB96" s="267"/>
      <c r="BC96" s="267"/>
      <c r="BD96" s="267"/>
      <c r="BE96" s="267"/>
      <c r="BF96" s="267"/>
      <c r="BG96" s="267"/>
      <c r="BH96" s="267"/>
    </row>
    <row r="97" spans="1:60" ht="12.75" outlineLevel="1">
      <c r="A97" s="314">
        <v>59</v>
      </c>
      <c r="B97" s="307" t="s">
        <v>583</v>
      </c>
      <c r="C97" s="322" t="s">
        <v>584</v>
      </c>
      <c r="D97" s="309" t="s">
        <v>366</v>
      </c>
      <c r="E97" s="311">
        <v>28</v>
      </c>
      <c r="F97" s="313"/>
      <c r="G97" s="316">
        <f>E97*F97</f>
        <v>0</v>
      </c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</row>
    <row r="98" spans="1:60" ht="12.75" outlineLevel="1">
      <c r="A98" s="314"/>
      <c r="B98" s="307"/>
      <c r="C98" s="410" t="s">
        <v>581</v>
      </c>
      <c r="D98" s="411"/>
      <c r="E98" s="412"/>
      <c r="F98" s="413"/>
      <c r="G98" s="414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306" t="str">
        <f>C98</f>
        <v>Trubka z nerezové oceli 1.4401</v>
      </c>
      <c r="BB98" s="267"/>
      <c r="BC98" s="267"/>
      <c r="BD98" s="267"/>
      <c r="BE98" s="267"/>
      <c r="BF98" s="267"/>
      <c r="BG98" s="267"/>
      <c r="BH98" s="267"/>
    </row>
    <row r="99" spans="1:60" ht="12.75" outlineLevel="1">
      <c r="A99" s="314"/>
      <c r="B99" s="307"/>
      <c r="C99" s="410" t="s">
        <v>582</v>
      </c>
      <c r="D99" s="411"/>
      <c r="E99" s="412"/>
      <c r="F99" s="413"/>
      <c r="G99" s="414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306" t="str">
        <f>C99</f>
        <v>Pro zdravotně technické instalace, plynovody, průmysl</v>
      </c>
      <c r="BB99" s="267"/>
      <c r="BC99" s="267"/>
      <c r="BD99" s="267"/>
      <c r="BE99" s="267"/>
      <c r="BF99" s="267"/>
      <c r="BG99" s="267"/>
      <c r="BH99" s="267"/>
    </row>
    <row r="100" spans="1:60" ht="12.75" outlineLevel="1">
      <c r="A100" s="314">
        <v>60</v>
      </c>
      <c r="B100" s="307" t="s">
        <v>585</v>
      </c>
      <c r="C100" s="322" t="s">
        <v>586</v>
      </c>
      <c r="D100" s="309" t="s">
        <v>366</v>
      </c>
      <c r="E100" s="311">
        <v>70</v>
      </c>
      <c r="F100" s="313"/>
      <c r="G100" s="316">
        <f>E100*F100</f>
        <v>0</v>
      </c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</row>
    <row r="101" spans="1:60" ht="12.75" outlineLevel="1">
      <c r="A101" s="314"/>
      <c r="B101" s="307"/>
      <c r="C101" s="410" t="s">
        <v>581</v>
      </c>
      <c r="D101" s="411"/>
      <c r="E101" s="412"/>
      <c r="F101" s="413"/>
      <c r="G101" s="414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306" t="str">
        <f>C101</f>
        <v>Trubka z nerezové oceli 1.4401</v>
      </c>
      <c r="BB101" s="267"/>
      <c r="BC101" s="267"/>
      <c r="BD101" s="267"/>
      <c r="BE101" s="267"/>
      <c r="BF101" s="267"/>
      <c r="BG101" s="267"/>
      <c r="BH101" s="267"/>
    </row>
    <row r="102" spans="1:60" ht="12.75" outlineLevel="1">
      <c r="A102" s="314"/>
      <c r="B102" s="307"/>
      <c r="C102" s="410" t="s">
        <v>582</v>
      </c>
      <c r="D102" s="411"/>
      <c r="E102" s="412"/>
      <c r="F102" s="413"/>
      <c r="G102" s="414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306" t="str">
        <f>C102</f>
        <v>Pro zdravotně technické instalace, plynovody, průmysl</v>
      </c>
      <c r="BB102" s="267"/>
      <c r="BC102" s="267"/>
      <c r="BD102" s="267"/>
      <c r="BE102" s="267"/>
      <c r="BF102" s="267"/>
      <c r="BG102" s="267"/>
      <c r="BH102" s="267"/>
    </row>
    <row r="103" spans="1:60" ht="12.75" outlineLevel="1">
      <c r="A103" s="314">
        <v>61</v>
      </c>
      <c r="B103" s="307" t="s">
        <v>587</v>
      </c>
      <c r="C103" s="322" t="s">
        <v>588</v>
      </c>
      <c r="D103" s="309" t="s">
        <v>366</v>
      </c>
      <c r="E103" s="311">
        <v>16</v>
      </c>
      <c r="F103" s="313"/>
      <c r="G103" s="316">
        <f>E103*F103</f>
        <v>0</v>
      </c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</row>
    <row r="104" spans="1:60" ht="12.75" outlineLevel="1">
      <c r="A104" s="314"/>
      <c r="B104" s="307"/>
      <c r="C104" s="410" t="s">
        <v>581</v>
      </c>
      <c r="D104" s="411"/>
      <c r="E104" s="412"/>
      <c r="F104" s="413"/>
      <c r="G104" s="414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306" t="str">
        <f>C104</f>
        <v>Trubka z nerezové oceli 1.4401</v>
      </c>
      <c r="BB104" s="267"/>
      <c r="BC104" s="267"/>
      <c r="BD104" s="267"/>
      <c r="BE104" s="267"/>
      <c r="BF104" s="267"/>
      <c r="BG104" s="267"/>
      <c r="BH104" s="267"/>
    </row>
    <row r="105" spans="1:60" ht="12.75" outlineLevel="1">
      <c r="A105" s="314"/>
      <c r="B105" s="307"/>
      <c r="C105" s="410" t="s">
        <v>582</v>
      </c>
      <c r="D105" s="411"/>
      <c r="E105" s="412"/>
      <c r="F105" s="413"/>
      <c r="G105" s="414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306" t="str">
        <f>C105</f>
        <v>Pro zdravotně technické instalace, plynovody, průmysl</v>
      </c>
      <c r="BB105" s="267"/>
      <c r="BC105" s="267"/>
      <c r="BD105" s="267"/>
      <c r="BE105" s="267"/>
      <c r="BF105" s="267"/>
      <c r="BG105" s="267"/>
      <c r="BH105" s="267"/>
    </row>
    <row r="106" spans="1:60" ht="12.75" outlineLevel="1">
      <c r="A106" s="314">
        <v>62</v>
      </c>
      <c r="B106" s="307" t="s">
        <v>589</v>
      </c>
      <c r="C106" s="322" t="s">
        <v>590</v>
      </c>
      <c r="D106" s="309" t="s">
        <v>366</v>
      </c>
      <c r="E106" s="311">
        <v>38</v>
      </c>
      <c r="F106" s="313"/>
      <c r="G106" s="316">
        <f>E106*F106</f>
        <v>0</v>
      </c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</row>
    <row r="107" spans="1:60" ht="12.75" outlineLevel="1">
      <c r="A107" s="314"/>
      <c r="B107" s="307"/>
      <c r="C107" s="410" t="s">
        <v>581</v>
      </c>
      <c r="D107" s="411"/>
      <c r="E107" s="412"/>
      <c r="F107" s="413"/>
      <c r="G107" s="414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306" t="str">
        <f>C107</f>
        <v>Trubka z nerezové oceli 1.4401</v>
      </c>
      <c r="BB107" s="267"/>
      <c r="BC107" s="267"/>
      <c r="BD107" s="267"/>
      <c r="BE107" s="267"/>
      <c r="BF107" s="267"/>
      <c r="BG107" s="267"/>
      <c r="BH107" s="267"/>
    </row>
    <row r="108" spans="1:60" ht="12.75" outlineLevel="1">
      <c r="A108" s="314"/>
      <c r="B108" s="307"/>
      <c r="C108" s="410" t="s">
        <v>582</v>
      </c>
      <c r="D108" s="411"/>
      <c r="E108" s="412"/>
      <c r="F108" s="413"/>
      <c r="G108" s="414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306" t="str">
        <f>C108</f>
        <v>Pro zdravotně technické instalace, plynovody, průmysl</v>
      </c>
      <c r="BB108" s="267"/>
      <c r="BC108" s="267"/>
      <c r="BD108" s="267"/>
      <c r="BE108" s="267"/>
      <c r="BF108" s="267"/>
      <c r="BG108" s="267"/>
      <c r="BH108" s="267"/>
    </row>
    <row r="109" spans="1:60" ht="12.75" outlineLevel="1">
      <c r="A109" s="314">
        <v>63</v>
      </c>
      <c r="B109" s="307" t="s">
        <v>591</v>
      </c>
      <c r="C109" s="322" t="s">
        <v>592</v>
      </c>
      <c r="D109" s="309" t="s">
        <v>289</v>
      </c>
      <c r="E109" s="311">
        <v>2</v>
      </c>
      <c r="F109" s="313"/>
      <c r="G109" s="316">
        <f aca="true" t="shared" si="2" ref="G109:G132">E109*F109</f>
        <v>0</v>
      </c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</row>
    <row r="110" spans="1:60" ht="12.75" outlineLevel="1">
      <c r="A110" s="314">
        <v>64</v>
      </c>
      <c r="B110" s="307" t="s">
        <v>593</v>
      </c>
      <c r="C110" s="322" t="s">
        <v>594</v>
      </c>
      <c r="D110" s="309" t="s">
        <v>289</v>
      </c>
      <c r="E110" s="311">
        <v>9</v>
      </c>
      <c r="F110" s="313"/>
      <c r="G110" s="316">
        <f t="shared" si="2"/>
        <v>0</v>
      </c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267"/>
      <c r="BB110" s="267"/>
      <c r="BC110" s="267"/>
      <c r="BD110" s="267"/>
      <c r="BE110" s="267"/>
      <c r="BF110" s="267"/>
      <c r="BG110" s="267"/>
      <c r="BH110" s="267"/>
    </row>
    <row r="111" spans="1:60" ht="12.75" outlineLevel="1">
      <c r="A111" s="314">
        <v>65</v>
      </c>
      <c r="B111" s="307" t="s">
        <v>595</v>
      </c>
      <c r="C111" s="322" t="s">
        <v>596</v>
      </c>
      <c r="D111" s="309" t="s">
        <v>289</v>
      </c>
      <c r="E111" s="311">
        <v>31</v>
      </c>
      <c r="F111" s="313"/>
      <c r="G111" s="316">
        <f t="shared" si="2"/>
        <v>0</v>
      </c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</row>
    <row r="112" spans="1:60" ht="12.75" outlineLevel="1">
      <c r="A112" s="314">
        <v>66</v>
      </c>
      <c r="B112" s="307" t="s">
        <v>597</v>
      </c>
      <c r="C112" s="322" t="s">
        <v>598</v>
      </c>
      <c r="D112" s="309" t="s">
        <v>289</v>
      </c>
      <c r="E112" s="311">
        <v>10</v>
      </c>
      <c r="F112" s="313"/>
      <c r="G112" s="316">
        <f t="shared" si="2"/>
        <v>0</v>
      </c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</row>
    <row r="113" spans="1:60" ht="12.75" outlineLevel="1">
      <c r="A113" s="314">
        <v>67</v>
      </c>
      <c r="B113" s="307" t="s">
        <v>599</v>
      </c>
      <c r="C113" s="322" t="s">
        <v>600</v>
      </c>
      <c r="D113" s="309" t="s">
        <v>289</v>
      </c>
      <c r="E113" s="311">
        <v>25</v>
      </c>
      <c r="F113" s="313"/>
      <c r="G113" s="316">
        <f t="shared" si="2"/>
        <v>0</v>
      </c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</row>
    <row r="114" spans="1:60" ht="12.75" outlineLevel="1">
      <c r="A114" s="314">
        <v>68</v>
      </c>
      <c r="B114" s="307" t="s">
        <v>601</v>
      </c>
      <c r="C114" s="322" t="s">
        <v>602</v>
      </c>
      <c r="D114" s="309" t="s">
        <v>289</v>
      </c>
      <c r="E114" s="311">
        <v>3</v>
      </c>
      <c r="F114" s="313"/>
      <c r="G114" s="316">
        <f t="shared" si="2"/>
        <v>0</v>
      </c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</row>
    <row r="115" spans="1:60" ht="12.75" outlineLevel="1">
      <c r="A115" s="314">
        <v>69</v>
      </c>
      <c r="B115" s="307" t="s">
        <v>603</v>
      </c>
      <c r="C115" s="322" t="s">
        <v>604</v>
      </c>
      <c r="D115" s="309" t="s">
        <v>289</v>
      </c>
      <c r="E115" s="311">
        <v>12</v>
      </c>
      <c r="F115" s="313"/>
      <c r="G115" s="316">
        <f t="shared" si="2"/>
        <v>0</v>
      </c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</row>
    <row r="116" spans="1:60" ht="12.75" outlineLevel="1">
      <c r="A116" s="314">
        <v>70</v>
      </c>
      <c r="B116" s="307" t="s">
        <v>605</v>
      </c>
      <c r="C116" s="322" t="s">
        <v>606</v>
      </c>
      <c r="D116" s="309" t="s">
        <v>289</v>
      </c>
      <c r="E116" s="311">
        <v>5</v>
      </c>
      <c r="F116" s="313"/>
      <c r="G116" s="316">
        <f t="shared" si="2"/>
        <v>0</v>
      </c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267"/>
      <c r="BB116" s="267"/>
      <c r="BC116" s="267"/>
      <c r="BD116" s="267"/>
      <c r="BE116" s="267"/>
      <c r="BF116" s="267"/>
      <c r="BG116" s="267"/>
      <c r="BH116" s="267"/>
    </row>
    <row r="117" spans="1:60" ht="12.75" outlineLevel="1">
      <c r="A117" s="314">
        <v>71</v>
      </c>
      <c r="B117" s="307" t="s">
        <v>607</v>
      </c>
      <c r="C117" s="322" t="s">
        <v>608</v>
      </c>
      <c r="D117" s="309" t="s">
        <v>289</v>
      </c>
      <c r="E117" s="311">
        <v>10</v>
      </c>
      <c r="F117" s="313"/>
      <c r="G117" s="316">
        <f t="shared" si="2"/>
        <v>0</v>
      </c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</row>
    <row r="118" spans="1:60" ht="12.75" outlineLevel="1">
      <c r="A118" s="314">
        <v>72</v>
      </c>
      <c r="B118" s="307" t="s">
        <v>609</v>
      </c>
      <c r="C118" s="322" t="s">
        <v>610</v>
      </c>
      <c r="D118" s="309" t="s">
        <v>289</v>
      </c>
      <c r="E118" s="311">
        <v>1</v>
      </c>
      <c r="F118" s="313"/>
      <c r="G118" s="316">
        <f t="shared" si="2"/>
        <v>0</v>
      </c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</row>
    <row r="119" spans="1:60" ht="12.75" outlineLevel="1">
      <c r="A119" s="314">
        <v>73</v>
      </c>
      <c r="B119" s="307" t="s">
        <v>611</v>
      </c>
      <c r="C119" s="322" t="s">
        <v>612</v>
      </c>
      <c r="D119" s="309" t="s">
        <v>289</v>
      </c>
      <c r="E119" s="311">
        <v>2</v>
      </c>
      <c r="F119" s="313"/>
      <c r="G119" s="316">
        <f t="shared" si="2"/>
        <v>0</v>
      </c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</row>
    <row r="120" spans="1:60" ht="12.75" outlineLevel="1">
      <c r="A120" s="314">
        <v>74</v>
      </c>
      <c r="B120" s="307" t="s">
        <v>613</v>
      </c>
      <c r="C120" s="322" t="s">
        <v>614</v>
      </c>
      <c r="D120" s="309" t="s">
        <v>289</v>
      </c>
      <c r="E120" s="311">
        <v>2</v>
      </c>
      <c r="F120" s="313"/>
      <c r="G120" s="316">
        <f t="shared" si="2"/>
        <v>0</v>
      </c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</row>
    <row r="121" spans="1:60" ht="12.75" outlineLevel="1">
      <c r="A121" s="314">
        <v>75</v>
      </c>
      <c r="B121" s="307" t="s">
        <v>615</v>
      </c>
      <c r="C121" s="322" t="s">
        <v>616</v>
      </c>
      <c r="D121" s="309" t="s">
        <v>289</v>
      </c>
      <c r="E121" s="311">
        <v>2</v>
      </c>
      <c r="F121" s="313"/>
      <c r="G121" s="316">
        <f t="shared" si="2"/>
        <v>0</v>
      </c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</row>
    <row r="122" spans="1:60" ht="12.75" outlineLevel="1">
      <c r="A122" s="314">
        <v>76</v>
      </c>
      <c r="B122" s="307" t="s">
        <v>617</v>
      </c>
      <c r="C122" s="322" t="s">
        <v>618</v>
      </c>
      <c r="D122" s="309" t="s">
        <v>289</v>
      </c>
      <c r="E122" s="311">
        <v>16</v>
      </c>
      <c r="F122" s="313"/>
      <c r="G122" s="316">
        <f t="shared" si="2"/>
        <v>0</v>
      </c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267"/>
      <c r="BB122" s="267"/>
      <c r="BC122" s="267"/>
      <c r="BD122" s="267"/>
      <c r="BE122" s="267"/>
      <c r="BF122" s="267"/>
      <c r="BG122" s="267"/>
      <c r="BH122" s="267"/>
    </row>
    <row r="123" spans="1:60" ht="12.75" outlineLevel="1">
      <c r="A123" s="314">
        <v>77</v>
      </c>
      <c r="B123" s="307" t="s">
        <v>619</v>
      </c>
      <c r="C123" s="322" t="s">
        <v>620</v>
      </c>
      <c r="D123" s="309" t="s">
        <v>289</v>
      </c>
      <c r="E123" s="311">
        <v>6</v>
      </c>
      <c r="F123" s="313"/>
      <c r="G123" s="316">
        <f t="shared" si="2"/>
        <v>0</v>
      </c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</row>
    <row r="124" spans="1:60" ht="12.75" outlineLevel="1">
      <c r="A124" s="314">
        <v>78</v>
      </c>
      <c r="B124" s="307" t="s">
        <v>621</v>
      </c>
      <c r="C124" s="322" t="s">
        <v>622</v>
      </c>
      <c r="D124" s="309" t="s">
        <v>289</v>
      </c>
      <c r="E124" s="311">
        <v>2</v>
      </c>
      <c r="F124" s="313"/>
      <c r="G124" s="316">
        <f t="shared" si="2"/>
        <v>0</v>
      </c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</row>
    <row r="125" spans="1:60" ht="22.5" outlineLevel="1">
      <c r="A125" s="314">
        <v>79</v>
      </c>
      <c r="B125" s="307" t="s">
        <v>623</v>
      </c>
      <c r="C125" s="322" t="s">
        <v>624</v>
      </c>
      <c r="D125" s="309" t="s">
        <v>289</v>
      </c>
      <c r="E125" s="311">
        <v>4</v>
      </c>
      <c r="F125" s="313"/>
      <c r="G125" s="316">
        <f t="shared" si="2"/>
        <v>0</v>
      </c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</row>
    <row r="126" spans="1:60" ht="22.5" outlineLevel="1">
      <c r="A126" s="314">
        <v>80</v>
      </c>
      <c r="B126" s="307" t="s">
        <v>625</v>
      </c>
      <c r="C126" s="322" t="s">
        <v>626</v>
      </c>
      <c r="D126" s="309" t="s">
        <v>289</v>
      </c>
      <c r="E126" s="311">
        <v>2</v>
      </c>
      <c r="F126" s="313"/>
      <c r="G126" s="316">
        <f t="shared" si="2"/>
        <v>0</v>
      </c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</row>
    <row r="127" spans="1:60" ht="22.5" outlineLevel="1">
      <c r="A127" s="314">
        <v>81</v>
      </c>
      <c r="B127" s="307" t="s">
        <v>627</v>
      </c>
      <c r="C127" s="322" t="s">
        <v>628</v>
      </c>
      <c r="D127" s="309" t="s">
        <v>289</v>
      </c>
      <c r="E127" s="311">
        <v>35</v>
      </c>
      <c r="F127" s="313"/>
      <c r="G127" s="316">
        <f t="shared" si="2"/>
        <v>0</v>
      </c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267"/>
      <c r="BF127" s="267"/>
      <c r="BG127" s="267"/>
      <c r="BH127" s="267"/>
    </row>
    <row r="128" spans="1:60" ht="22.5" outlineLevel="1">
      <c r="A128" s="314">
        <v>82</v>
      </c>
      <c r="B128" s="307" t="s">
        <v>629</v>
      </c>
      <c r="C128" s="322" t="s">
        <v>630</v>
      </c>
      <c r="D128" s="309" t="s">
        <v>289</v>
      </c>
      <c r="E128" s="311">
        <v>29</v>
      </c>
      <c r="F128" s="313"/>
      <c r="G128" s="316">
        <f t="shared" si="2"/>
        <v>0</v>
      </c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</row>
    <row r="129" spans="1:60" ht="22.5" outlineLevel="1">
      <c r="A129" s="314">
        <v>83</v>
      </c>
      <c r="B129" s="307" t="s">
        <v>631</v>
      </c>
      <c r="C129" s="322" t="s">
        <v>632</v>
      </c>
      <c r="D129" s="309" t="s">
        <v>289</v>
      </c>
      <c r="E129" s="311">
        <v>35</v>
      </c>
      <c r="F129" s="313"/>
      <c r="G129" s="316">
        <f t="shared" si="2"/>
        <v>0</v>
      </c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</row>
    <row r="130" spans="1:60" ht="12.75" outlineLevel="1">
      <c r="A130" s="314">
        <v>84</v>
      </c>
      <c r="B130" s="307" t="s">
        <v>633</v>
      </c>
      <c r="C130" s="322" t="s">
        <v>634</v>
      </c>
      <c r="D130" s="309" t="s">
        <v>285</v>
      </c>
      <c r="E130" s="311">
        <v>2.44053</v>
      </c>
      <c r="F130" s="313"/>
      <c r="G130" s="316">
        <f t="shared" si="2"/>
        <v>0</v>
      </c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</row>
    <row r="131" spans="1:60" ht="12.75" outlineLevel="1">
      <c r="A131" s="314">
        <v>85</v>
      </c>
      <c r="B131" s="307" t="s">
        <v>635</v>
      </c>
      <c r="C131" s="322" t="s">
        <v>636</v>
      </c>
      <c r="D131" s="309" t="s">
        <v>285</v>
      </c>
      <c r="E131" s="311">
        <v>2.44053</v>
      </c>
      <c r="F131" s="313"/>
      <c r="G131" s="316">
        <f t="shared" si="2"/>
        <v>0</v>
      </c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267"/>
      <c r="BB131" s="267"/>
      <c r="BC131" s="267"/>
      <c r="BD131" s="267"/>
      <c r="BE131" s="267"/>
      <c r="BF131" s="267"/>
      <c r="BG131" s="267"/>
      <c r="BH131" s="267"/>
    </row>
    <row r="132" spans="1:60" ht="12.75" outlineLevel="1">
      <c r="A132" s="314">
        <v>86</v>
      </c>
      <c r="B132" s="307" t="s">
        <v>637</v>
      </c>
      <c r="C132" s="322" t="s">
        <v>638</v>
      </c>
      <c r="D132" s="309" t="s">
        <v>285</v>
      </c>
      <c r="E132" s="311">
        <v>2.44053</v>
      </c>
      <c r="F132" s="313"/>
      <c r="G132" s="316">
        <f t="shared" si="2"/>
        <v>0</v>
      </c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</row>
    <row r="133" spans="1:7" ht="12.75">
      <c r="A133" s="315" t="s">
        <v>231</v>
      </c>
      <c r="B133" s="308" t="s">
        <v>193</v>
      </c>
      <c r="C133" s="323" t="s">
        <v>194</v>
      </c>
      <c r="D133" s="310"/>
      <c r="E133" s="312"/>
      <c r="F133" s="420">
        <f>SUM(G134:G282)</f>
        <v>0</v>
      </c>
      <c r="G133" s="421"/>
    </row>
    <row r="134" spans="1:60" ht="12.75" outlineLevel="1">
      <c r="A134" s="314">
        <v>87</v>
      </c>
      <c r="B134" s="307" t="s">
        <v>639</v>
      </c>
      <c r="C134" s="322" t="s">
        <v>640</v>
      </c>
      <c r="D134" s="309" t="s">
        <v>366</v>
      </c>
      <c r="E134" s="311">
        <v>7</v>
      </c>
      <c r="F134" s="313"/>
      <c r="G134" s="316">
        <f aca="true" t="shared" si="3" ref="G134:G171">E134*F134</f>
        <v>0</v>
      </c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</row>
    <row r="135" spans="1:60" ht="12.75" outlineLevel="1">
      <c r="A135" s="314">
        <v>88</v>
      </c>
      <c r="B135" s="307" t="s">
        <v>641</v>
      </c>
      <c r="C135" s="322" t="s">
        <v>642</v>
      </c>
      <c r="D135" s="309" t="s">
        <v>366</v>
      </c>
      <c r="E135" s="311">
        <v>2</v>
      </c>
      <c r="F135" s="313"/>
      <c r="G135" s="316">
        <f t="shared" si="3"/>
        <v>0</v>
      </c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267"/>
      <c r="BB135" s="267"/>
      <c r="BC135" s="267"/>
      <c r="BD135" s="267"/>
      <c r="BE135" s="267"/>
      <c r="BF135" s="267"/>
      <c r="BG135" s="267"/>
      <c r="BH135" s="267"/>
    </row>
    <row r="136" spans="1:60" ht="12.75" outlineLevel="1">
      <c r="A136" s="314">
        <v>89</v>
      </c>
      <c r="B136" s="307" t="s">
        <v>643</v>
      </c>
      <c r="C136" s="322" t="s">
        <v>644</v>
      </c>
      <c r="D136" s="309" t="s">
        <v>289</v>
      </c>
      <c r="E136" s="311">
        <v>5</v>
      </c>
      <c r="F136" s="313"/>
      <c r="G136" s="316">
        <f t="shared" si="3"/>
        <v>0</v>
      </c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</row>
    <row r="137" spans="1:60" ht="12.75" outlineLevel="1">
      <c r="A137" s="314">
        <v>90</v>
      </c>
      <c r="B137" s="307" t="s">
        <v>645</v>
      </c>
      <c r="C137" s="322" t="s">
        <v>646</v>
      </c>
      <c r="D137" s="309" t="s">
        <v>289</v>
      </c>
      <c r="E137" s="311">
        <v>2</v>
      </c>
      <c r="F137" s="313"/>
      <c r="G137" s="316">
        <f t="shared" si="3"/>
        <v>0</v>
      </c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</row>
    <row r="138" spans="1:60" ht="12.75" outlineLevel="1">
      <c r="A138" s="314">
        <v>91</v>
      </c>
      <c r="B138" s="307" t="s">
        <v>647</v>
      </c>
      <c r="C138" s="322" t="s">
        <v>648</v>
      </c>
      <c r="D138" s="309" t="s">
        <v>289</v>
      </c>
      <c r="E138" s="311">
        <v>5</v>
      </c>
      <c r="F138" s="313"/>
      <c r="G138" s="316">
        <f t="shared" si="3"/>
        <v>0</v>
      </c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</row>
    <row r="139" spans="1:60" ht="12.75" outlineLevel="1">
      <c r="A139" s="314">
        <v>92</v>
      </c>
      <c r="B139" s="307" t="s">
        <v>649</v>
      </c>
      <c r="C139" s="322" t="s">
        <v>650</v>
      </c>
      <c r="D139" s="309" t="s">
        <v>289</v>
      </c>
      <c r="E139" s="311">
        <v>2</v>
      </c>
      <c r="F139" s="313"/>
      <c r="G139" s="316">
        <f t="shared" si="3"/>
        <v>0</v>
      </c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267"/>
      <c r="BF139" s="267"/>
      <c r="BG139" s="267"/>
      <c r="BH139" s="267"/>
    </row>
    <row r="140" spans="1:60" ht="12.75" outlineLevel="1">
      <c r="A140" s="314">
        <v>93</v>
      </c>
      <c r="B140" s="307" t="s">
        <v>651</v>
      </c>
      <c r="C140" s="322" t="s">
        <v>652</v>
      </c>
      <c r="D140" s="309" t="s">
        <v>289</v>
      </c>
      <c r="E140" s="311">
        <v>5</v>
      </c>
      <c r="F140" s="313"/>
      <c r="G140" s="316">
        <f t="shared" si="3"/>
        <v>0</v>
      </c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</row>
    <row r="141" spans="1:60" ht="12.75" outlineLevel="1">
      <c r="A141" s="314">
        <v>94</v>
      </c>
      <c r="B141" s="307" t="s">
        <v>653</v>
      </c>
      <c r="C141" s="322" t="s">
        <v>654</v>
      </c>
      <c r="D141" s="309" t="s">
        <v>289</v>
      </c>
      <c r="E141" s="311">
        <v>2</v>
      </c>
      <c r="F141" s="313"/>
      <c r="G141" s="316">
        <f t="shared" si="3"/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</row>
    <row r="142" spans="1:60" ht="22.5" outlineLevel="1">
      <c r="A142" s="314">
        <v>95</v>
      </c>
      <c r="B142" s="307" t="s">
        <v>655</v>
      </c>
      <c r="C142" s="322" t="s">
        <v>656</v>
      </c>
      <c r="D142" s="309" t="s">
        <v>289</v>
      </c>
      <c r="E142" s="311">
        <v>1</v>
      </c>
      <c r="F142" s="313"/>
      <c r="G142" s="316">
        <f t="shared" si="3"/>
        <v>0</v>
      </c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</row>
    <row r="143" spans="1:60" ht="22.5" outlineLevel="1">
      <c r="A143" s="314">
        <v>96</v>
      </c>
      <c r="B143" s="307" t="s">
        <v>657</v>
      </c>
      <c r="C143" s="322" t="s">
        <v>658</v>
      </c>
      <c r="D143" s="309" t="s">
        <v>289</v>
      </c>
      <c r="E143" s="311">
        <v>4</v>
      </c>
      <c r="F143" s="313"/>
      <c r="G143" s="316">
        <f t="shared" si="3"/>
        <v>0</v>
      </c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</row>
    <row r="144" spans="1:60" ht="12.75" outlineLevel="1">
      <c r="A144" s="314">
        <v>97</v>
      </c>
      <c r="B144" s="307" t="s">
        <v>659</v>
      </c>
      <c r="C144" s="322" t="s">
        <v>660</v>
      </c>
      <c r="D144" s="309" t="s">
        <v>289</v>
      </c>
      <c r="E144" s="311">
        <v>7</v>
      </c>
      <c r="F144" s="313"/>
      <c r="G144" s="316">
        <f t="shared" si="3"/>
        <v>0</v>
      </c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267"/>
      <c r="BF144" s="267"/>
      <c r="BG144" s="267"/>
      <c r="BH144" s="267"/>
    </row>
    <row r="145" spans="1:60" ht="12.75" outlineLevel="1">
      <c r="A145" s="314">
        <v>98</v>
      </c>
      <c r="B145" s="307" t="s">
        <v>661</v>
      </c>
      <c r="C145" s="322" t="s">
        <v>662</v>
      </c>
      <c r="D145" s="309" t="s">
        <v>289</v>
      </c>
      <c r="E145" s="311">
        <v>11</v>
      </c>
      <c r="F145" s="313"/>
      <c r="G145" s="316">
        <f t="shared" si="3"/>
        <v>0</v>
      </c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</row>
    <row r="146" spans="1:60" ht="12.75" outlineLevel="1">
      <c r="A146" s="314">
        <v>99</v>
      </c>
      <c r="B146" s="307" t="s">
        <v>663</v>
      </c>
      <c r="C146" s="322" t="s">
        <v>664</v>
      </c>
      <c r="D146" s="309" t="s">
        <v>289</v>
      </c>
      <c r="E146" s="311">
        <v>5</v>
      </c>
      <c r="F146" s="313"/>
      <c r="G146" s="316">
        <f t="shared" si="3"/>
        <v>0</v>
      </c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</row>
    <row r="147" spans="1:60" ht="12.75" outlineLevel="1">
      <c r="A147" s="314">
        <v>100</v>
      </c>
      <c r="B147" s="307" t="s">
        <v>665</v>
      </c>
      <c r="C147" s="322" t="s">
        <v>666</v>
      </c>
      <c r="D147" s="309" t="s">
        <v>289</v>
      </c>
      <c r="E147" s="311">
        <v>5</v>
      </c>
      <c r="F147" s="313"/>
      <c r="G147" s="316">
        <f t="shared" si="3"/>
        <v>0</v>
      </c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</row>
    <row r="148" spans="1:60" ht="12.75" outlineLevel="1">
      <c r="A148" s="314">
        <v>101</v>
      </c>
      <c r="B148" s="307" t="s">
        <v>667</v>
      </c>
      <c r="C148" s="322" t="s">
        <v>668</v>
      </c>
      <c r="D148" s="309" t="s">
        <v>289</v>
      </c>
      <c r="E148" s="311">
        <v>3</v>
      </c>
      <c r="F148" s="313"/>
      <c r="G148" s="316">
        <f t="shared" si="3"/>
        <v>0</v>
      </c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267"/>
      <c r="BB148" s="267"/>
      <c r="BC148" s="267"/>
      <c r="BD148" s="267"/>
      <c r="BE148" s="267"/>
      <c r="BF148" s="267"/>
      <c r="BG148" s="267"/>
      <c r="BH148" s="267"/>
    </row>
    <row r="149" spans="1:60" ht="12.75" outlineLevel="1">
      <c r="A149" s="314">
        <v>102</v>
      </c>
      <c r="B149" s="307" t="s">
        <v>669</v>
      </c>
      <c r="C149" s="322" t="s">
        <v>670</v>
      </c>
      <c r="D149" s="309" t="s">
        <v>289</v>
      </c>
      <c r="E149" s="311">
        <v>5</v>
      </c>
      <c r="F149" s="313"/>
      <c r="G149" s="316">
        <f t="shared" si="3"/>
        <v>0</v>
      </c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</row>
    <row r="150" spans="1:60" ht="12.75" outlineLevel="1">
      <c r="A150" s="314">
        <v>103</v>
      </c>
      <c r="B150" s="307" t="s">
        <v>671</v>
      </c>
      <c r="C150" s="322" t="s">
        <v>672</v>
      </c>
      <c r="D150" s="309" t="s">
        <v>289</v>
      </c>
      <c r="E150" s="311">
        <v>1</v>
      </c>
      <c r="F150" s="313"/>
      <c r="G150" s="316">
        <f t="shared" si="3"/>
        <v>0</v>
      </c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</row>
    <row r="151" spans="1:60" ht="12.75" outlineLevel="1">
      <c r="A151" s="314">
        <v>104</v>
      </c>
      <c r="B151" s="307" t="s">
        <v>673</v>
      </c>
      <c r="C151" s="322" t="s">
        <v>674</v>
      </c>
      <c r="D151" s="309" t="s">
        <v>289</v>
      </c>
      <c r="E151" s="311">
        <v>1</v>
      </c>
      <c r="F151" s="313"/>
      <c r="G151" s="316">
        <f t="shared" si="3"/>
        <v>0</v>
      </c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</row>
    <row r="152" spans="1:60" ht="12.75" outlineLevel="1">
      <c r="A152" s="314">
        <v>105</v>
      </c>
      <c r="B152" s="307" t="s">
        <v>675</v>
      </c>
      <c r="C152" s="322" t="s">
        <v>676</v>
      </c>
      <c r="D152" s="309" t="s">
        <v>289</v>
      </c>
      <c r="E152" s="311">
        <v>3</v>
      </c>
      <c r="F152" s="313"/>
      <c r="G152" s="316">
        <f t="shared" si="3"/>
        <v>0</v>
      </c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</row>
    <row r="153" spans="1:60" ht="12.75" outlineLevel="1">
      <c r="A153" s="314">
        <v>106</v>
      </c>
      <c r="B153" s="307" t="s">
        <v>677</v>
      </c>
      <c r="C153" s="322" t="s">
        <v>678</v>
      </c>
      <c r="D153" s="309" t="s">
        <v>289</v>
      </c>
      <c r="E153" s="311">
        <v>10</v>
      </c>
      <c r="F153" s="313"/>
      <c r="G153" s="316">
        <f t="shared" si="3"/>
        <v>0</v>
      </c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</row>
    <row r="154" spans="1:60" ht="12.75" outlineLevel="1">
      <c r="A154" s="314">
        <v>107</v>
      </c>
      <c r="B154" s="307" t="s">
        <v>679</v>
      </c>
      <c r="C154" s="322" t="s">
        <v>680</v>
      </c>
      <c r="D154" s="309" t="s">
        <v>289</v>
      </c>
      <c r="E154" s="311">
        <v>3</v>
      </c>
      <c r="F154" s="313"/>
      <c r="G154" s="316">
        <f t="shared" si="3"/>
        <v>0</v>
      </c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</row>
    <row r="155" spans="1:60" ht="12.75" outlineLevel="1">
      <c r="A155" s="314">
        <v>108</v>
      </c>
      <c r="B155" s="307" t="s">
        <v>681</v>
      </c>
      <c r="C155" s="322" t="s">
        <v>682</v>
      </c>
      <c r="D155" s="309" t="s">
        <v>289</v>
      </c>
      <c r="E155" s="311">
        <v>1</v>
      </c>
      <c r="F155" s="313"/>
      <c r="G155" s="316">
        <f t="shared" si="3"/>
        <v>0</v>
      </c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</row>
    <row r="156" spans="1:60" ht="12.75" outlineLevel="1">
      <c r="A156" s="314">
        <v>109</v>
      </c>
      <c r="B156" s="307" t="s">
        <v>683</v>
      </c>
      <c r="C156" s="322" t="s">
        <v>684</v>
      </c>
      <c r="D156" s="309" t="s">
        <v>685</v>
      </c>
      <c r="E156" s="311">
        <v>4</v>
      </c>
      <c r="F156" s="313"/>
      <c r="G156" s="316">
        <f t="shared" si="3"/>
        <v>0</v>
      </c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67"/>
      <c r="BG156" s="267"/>
      <c r="BH156" s="267"/>
    </row>
    <row r="157" spans="1:60" ht="12.75" outlineLevel="1">
      <c r="A157" s="314">
        <v>110</v>
      </c>
      <c r="B157" s="307" t="s">
        <v>686</v>
      </c>
      <c r="C157" s="322" t="s">
        <v>687</v>
      </c>
      <c r="D157" s="309" t="s">
        <v>685</v>
      </c>
      <c r="E157" s="311">
        <v>2</v>
      </c>
      <c r="F157" s="313"/>
      <c r="G157" s="316">
        <f t="shared" si="3"/>
        <v>0</v>
      </c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</row>
    <row r="158" spans="1:60" ht="12.75" outlineLevel="1">
      <c r="A158" s="314">
        <v>111</v>
      </c>
      <c r="B158" s="307" t="s">
        <v>688</v>
      </c>
      <c r="C158" s="322" t="s">
        <v>689</v>
      </c>
      <c r="D158" s="309" t="s">
        <v>685</v>
      </c>
      <c r="E158" s="311">
        <v>4</v>
      </c>
      <c r="F158" s="313"/>
      <c r="G158" s="316">
        <f t="shared" si="3"/>
        <v>0</v>
      </c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</row>
    <row r="159" spans="1:60" ht="12.75" outlineLevel="1">
      <c r="A159" s="314">
        <v>112</v>
      </c>
      <c r="B159" s="307" t="s">
        <v>690</v>
      </c>
      <c r="C159" s="322" t="s">
        <v>691</v>
      </c>
      <c r="D159" s="309" t="s">
        <v>289</v>
      </c>
      <c r="E159" s="311">
        <v>8</v>
      </c>
      <c r="F159" s="313"/>
      <c r="G159" s="316">
        <f t="shared" si="3"/>
        <v>0</v>
      </c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267"/>
      <c r="BF159" s="267"/>
      <c r="BG159" s="267"/>
      <c r="BH159" s="267"/>
    </row>
    <row r="160" spans="1:60" ht="12.75" outlineLevel="1">
      <c r="A160" s="314">
        <v>113</v>
      </c>
      <c r="B160" s="307" t="s">
        <v>692</v>
      </c>
      <c r="C160" s="322" t="s">
        <v>693</v>
      </c>
      <c r="D160" s="309" t="s">
        <v>289</v>
      </c>
      <c r="E160" s="311">
        <v>1</v>
      </c>
      <c r="F160" s="313"/>
      <c r="G160" s="316">
        <f t="shared" si="3"/>
        <v>0</v>
      </c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267"/>
      <c r="BB160" s="267"/>
      <c r="BC160" s="267"/>
      <c r="BD160" s="267"/>
      <c r="BE160" s="267"/>
      <c r="BF160" s="267"/>
      <c r="BG160" s="267"/>
      <c r="BH160" s="267"/>
    </row>
    <row r="161" spans="1:60" ht="12.75" outlineLevel="1">
      <c r="A161" s="314">
        <v>114</v>
      </c>
      <c r="B161" s="307" t="s">
        <v>694</v>
      </c>
      <c r="C161" s="322" t="s">
        <v>695</v>
      </c>
      <c r="D161" s="309" t="s">
        <v>685</v>
      </c>
      <c r="E161" s="311">
        <v>1</v>
      </c>
      <c r="F161" s="313"/>
      <c r="G161" s="316">
        <f t="shared" si="3"/>
        <v>0</v>
      </c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267"/>
      <c r="BF161" s="267"/>
      <c r="BG161" s="267"/>
      <c r="BH161" s="267"/>
    </row>
    <row r="162" spans="1:60" ht="12.75" outlineLevel="1">
      <c r="A162" s="314">
        <v>115</v>
      </c>
      <c r="B162" s="307" t="s">
        <v>696</v>
      </c>
      <c r="C162" s="322" t="s">
        <v>697</v>
      </c>
      <c r="D162" s="309" t="s">
        <v>685</v>
      </c>
      <c r="E162" s="311">
        <v>2</v>
      </c>
      <c r="F162" s="313"/>
      <c r="G162" s="316">
        <f t="shared" si="3"/>
        <v>0</v>
      </c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</row>
    <row r="163" spans="1:60" ht="12.75" outlineLevel="1">
      <c r="A163" s="314">
        <v>116</v>
      </c>
      <c r="B163" s="307" t="s">
        <v>698</v>
      </c>
      <c r="C163" s="322" t="s">
        <v>699</v>
      </c>
      <c r="D163" s="309" t="s">
        <v>685</v>
      </c>
      <c r="E163" s="311">
        <v>1</v>
      </c>
      <c r="F163" s="313"/>
      <c r="G163" s="316">
        <f t="shared" si="3"/>
        <v>0</v>
      </c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</row>
    <row r="164" spans="1:60" ht="12.75" outlineLevel="1">
      <c r="A164" s="314">
        <v>117</v>
      </c>
      <c r="B164" s="307" t="s">
        <v>700</v>
      </c>
      <c r="C164" s="322" t="s">
        <v>701</v>
      </c>
      <c r="D164" s="309" t="s">
        <v>289</v>
      </c>
      <c r="E164" s="311">
        <v>11</v>
      </c>
      <c r="F164" s="313"/>
      <c r="G164" s="316">
        <f t="shared" si="3"/>
        <v>0</v>
      </c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</row>
    <row r="165" spans="1:60" ht="12.75" outlineLevel="1">
      <c r="A165" s="314">
        <v>118</v>
      </c>
      <c r="B165" s="307" t="s">
        <v>702</v>
      </c>
      <c r="C165" s="322" t="s">
        <v>703</v>
      </c>
      <c r="D165" s="309" t="s">
        <v>289</v>
      </c>
      <c r="E165" s="311">
        <v>5</v>
      </c>
      <c r="F165" s="313"/>
      <c r="G165" s="316">
        <f t="shared" si="3"/>
        <v>0</v>
      </c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</row>
    <row r="166" spans="1:60" ht="12.75" outlineLevel="1">
      <c r="A166" s="314">
        <v>119</v>
      </c>
      <c r="B166" s="307" t="s">
        <v>704</v>
      </c>
      <c r="C166" s="322" t="s">
        <v>705</v>
      </c>
      <c r="D166" s="309" t="s">
        <v>289</v>
      </c>
      <c r="E166" s="311">
        <v>9</v>
      </c>
      <c r="F166" s="313"/>
      <c r="G166" s="316">
        <f t="shared" si="3"/>
        <v>0</v>
      </c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7"/>
    </row>
    <row r="167" spans="1:60" ht="12.75" outlineLevel="1">
      <c r="A167" s="314">
        <v>120</v>
      </c>
      <c r="B167" s="307" t="s">
        <v>706</v>
      </c>
      <c r="C167" s="322" t="s">
        <v>707</v>
      </c>
      <c r="D167" s="309" t="s">
        <v>289</v>
      </c>
      <c r="E167" s="311">
        <v>5</v>
      </c>
      <c r="F167" s="313"/>
      <c r="G167" s="316">
        <f t="shared" si="3"/>
        <v>0</v>
      </c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</row>
    <row r="168" spans="1:60" ht="12.75" outlineLevel="1">
      <c r="A168" s="314">
        <v>121</v>
      </c>
      <c r="B168" s="307" t="s">
        <v>708</v>
      </c>
      <c r="C168" s="322" t="s">
        <v>709</v>
      </c>
      <c r="D168" s="309" t="s">
        <v>289</v>
      </c>
      <c r="E168" s="311">
        <v>2</v>
      </c>
      <c r="F168" s="313"/>
      <c r="G168" s="316">
        <f t="shared" si="3"/>
        <v>0</v>
      </c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</row>
    <row r="169" spans="1:60" ht="12.75" outlineLevel="1">
      <c r="A169" s="314">
        <v>122</v>
      </c>
      <c r="B169" s="307" t="s">
        <v>710</v>
      </c>
      <c r="C169" s="322" t="s">
        <v>711</v>
      </c>
      <c r="D169" s="309" t="s">
        <v>685</v>
      </c>
      <c r="E169" s="311">
        <v>5</v>
      </c>
      <c r="F169" s="313"/>
      <c r="G169" s="316">
        <f t="shared" si="3"/>
        <v>0</v>
      </c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267"/>
      <c r="BF169" s="267"/>
      <c r="BG169" s="267"/>
      <c r="BH169" s="267"/>
    </row>
    <row r="170" spans="1:60" ht="12.75" outlineLevel="1">
      <c r="A170" s="314">
        <v>123</v>
      </c>
      <c r="B170" s="307" t="s">
        <v>712</v>
      </c>
      <c r="C170" s="322" t="s">
        <v>713</v>
      </c>
      <c r="D170" s="309" t="s">
        <v>714</v>
      </c>
      <c r="E170" s="311">
        <v>164</v>
      </c>
      <c r="F170" s="313"/>
      <c r="G170" s="316">
        <f t="shared" si="3"/>
        <v>0</v>
      </c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</row>
    <row r="171" spans="1:60" ht="12.75" outlineLevel="1">
      <c r="A171" s="314">
        <v>124</v>
      </c>
      <c r="B171" s="307" t="s">
        <v>715</v>
      </c>
      <c r="C171" s="322" t="s">
        <v>716</v>
      </c>
      <c r="D171" s="309" t="s">
        <v>289</v>
      </c>
      <c r="E171" s="311">
        <v>2</v>
      </c>
      <c r="F171" s="313"/>
      <c r="G171" s="316">
        <f t="shared" si="3"/>
        <v>0</v>
      </c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267"/>
      <c r="BF171" s="267"/>
      <c r="BG171" s="267"/>
      <c r="BH171" s="267"/>
    </row>
    <row r="172" spans="1:60" ht="12.75" outlineLevel="1">
      <c r="A172" s="314"/>
      <c r="B172" s="307"/>
      <c r="C172" s="410" t="s">
        <v>717</v>
      </c>
      <c r="D172" s="411"/>
      <c r="E172" s="412"/>
      <c r="F172" s="413"/>
      <c r="G172" s="414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306" t="str">
        <f>C172</f>
        <v>Včetně uzavírací a vypouštěcí  armatury se zajištěním</v>
      </c>
      <c r="BB172" s="267"/>
      <c r="BC172" s="267"/>
      <c r="BD172" s="267"/>
      <c r="BE172" s="267"/>
      <c r="BF172" s="267"/>
      <c r="BG172" s="267"/>
      <c r="BH172" s="267"/>
    </row>
    <row r="173" spans="1:60" ht="12.75" outlineLevel="1">
      <c r="A173" s="314">
        <v>125</v>
      </c>
      <c r="B173" s="307" t="s">
        <v>718</v>
      </c>
      <c r="C173" s="322" t="s">
        <v>719</v>
      </c>
      <c r="D173" s="309" t="s">
        <v>289</v>
      </c>
      <c r="E173" s="311">
        <v>2</v>
      </c>
      <c r="F173" s="313"/>
      <c r="G173" s="316">
        <f>E173*F173</f>
        <v>0</v>
      </c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</row>
    <row r="174" spans="1:60" ht="12.75" outlineLevel="1">
      <c r="A174" s="314"/>
      <c r="B174" s="307"/>
      <c r="C174" s="410" t="s">
        <v>717</v>
      </c>
      <c r="D174" s="411"/>
      <c r="E174" s="412"/>
      <c r="F174" s="413"/>
      <c r="G174" s="414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306" t="str">
        <f>C174</f>
        <v>Včetně uzavírací a vypouštěcí  armatury se zajištěním</v>
      </c>
      <c r="BB174" s="267"/>
      <c r="BC174" s="267"/>
      <c r="BD174" s="267"/>
      <c r="BE174" s="267"/>
      <c r="BF174" s="267"/>
      <c r="BG174" s="267"/>
      <c r="BH174" s="267"/>
    </row>
    <row r="175" spans="1:60" ht="22.5" outlineLevel="1">
      <c r="A175" s="314">
        <v>126</v>
      </c>
      <c r="B175" s="307" t="s">
        <v>720</v>
      </c>
      <c r="C175" s="322" t="s">
        <v>721</v>
      </c>
      <c r="D175" s="309" t="s">
        <v>289</v>
      </c>
      <c r="E175" s="311">
        <v>1</v>
      </c>
      <c r="F175" s="313"/>
      <c r="G175" s="316">
        <f>E175*F175</f>
        <v>0</v>
      </c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</row>
    <row r="176" spans="1:60" ht="12.75" outlineLevel="1">
      <c r="A176" s="314"/>
      <c r="B176" s="307"/>
      <c r="C176" s="410" t="s">
        <v>722</v>
      </c>
      <c r="D176" s="411"/>
      <c r="E176" s="412"/>
      <c r="F176" s="413"/>
      <c r="G176" s="414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306" t="str">
        <f aca="true" t="shared" si="4" ref="BA176:BA181">C176</f>
        <v>- 3 paralelně zapojené výměníky ( 2 x 3375 kW+ 1 x 1000 kW)</v>
      </c>
      <c r="BB176" s="267"/>
      <c r="BC176" s="267"/>
      <c r="BD176" s="267"/>
      <c r="BE176" s="267"/>
      <c r="BF176" s="267"/>
      <c r="BG176" s="267"/>
      <c r="BH176" s="267"/>
    </row>
    <row r="177" spans="1:60" ht="12.75" outlineLevel="1">
      <c r="A177" s="314"/>
      <c r="B177" s="307"/>
      <c r="C177" s="410" t="s">
        <v>723</v>
      </c>
      <c r="D177" s="411"/>
      <c r="E177" s="412"/>
      <c r="F177" s="413"/>
      <c r="G177" s="414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306" t="str">
        <f t="shared" si="4"/>
        <v>- tlaková ztráta na primární straně max 40 kPa</v>
      </c>
      <c r="BB177" s="267"/>
      <c r="BC177" s="267"/>
      <c r="BD177" s="267"/>
      <c r="BE177" s="267"/>
      <c r="BF177" s="267"/>
      <c r="BG177" s="267"/>
      <c r="BH177" s="267"/>
    </row>
    <row r="178" spans="1:60" ht="12.75" outlineLevel="1">
      <c r="A178" s="314"/>
      <c r="B178" s="307"/>
      <c r="C178" s="410" t="s">
        <v>724</v>
      </c>
      <c r="D178" s="411"/>
      <c r="E178" s="412"/>
      <c r="F178" s="413"/>
      <c r="G178" s="414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306" t="str">
        <f t="shared" si="4"/>
        <v>- tlaková ztráta na sekundární straně 10 kPa</v>
      </c>
      <c r="BB178" s="267"/>
      <c r="BC178" s="267"/>
      <c r="BD178" s="267"/>
      <c r="BE178" s="267"/>
      <c r="BF178" s="267"/>
      <c r="BG178" s="267"/>
      <c r="BH178" s="267"/>
    </row>
    <row r="179" spans="1:60" ht="12.75" outlineLevel="1">
      <c r="A179" s="314"/>
      <c r="B179" s="307"/>
      <c r="C179" s="410" t="s">
        <v>725</v>
      </c>
      <c r="D179" s="411"/>
      <c r="E179" s="412"/>
      <c r="F179" s="413"/>
      <c r="G179" s="414"/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306" t="str">
        <f t="shared" si="4"/>
        <v>Technické a dispoziční řešení  včetně jednotlivých prvků je patrné z výkresové dokumentace</v>
      </c>
      <c r="BB179" s="267"/>
      <c r="BC179" s="267"/>
      <c r="BD179" s="267"/>
      <c r="BE179" s="267"/>
      <c r="BF179" s="267"/>
      <c r="BG179" s="267"/>
      <c r="BH179" s="267"/>
    </row>
    <row r="180" spans="1:60" ht="12.75" outlineLevel="1">
      <c r="A180" s="314"/>
      <c r="B180" s="307"/>
      <c r="C180" s="410" t="s">
        <v>726</v>
      </c>
      <c r="D180" s="411"/>
      <c r="E180" s="412"/>
      <c r="F180" s="413"/>
      <c r="G180" s="414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306" t="str">
        <f t="shared" si="4"/>
        <v>- včetně instalace a umístění technologie</v>
      </c>
      <c r="BB180" s="267"/>
      <c r="BC180" s="267"/>
      <c r="BD180" s="267"/>
      <c r="BE180" s="267"/>
      <c r="BF180" s="267"/>
      <c r="BG180" s="267"/>
      <c r="BH180" s="267"/>
    </row>
    <row r="181" spans="1:60" ht="12.75" outlineLevel="1">
      <c r="A181" s="314"/>
      <c r="B181" s="307"/>
      <c r="C181" s="410" t="s">
        <v>727</v>
      </c>
      <c r="D181" s="411"/>
      <c r="E181" s="412"/>
      <c r="F181" s="413"/>
      <c r="G181" s="414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306" t="str">
        <f t="shared" si="4"/>
        <v>- včetně izolací</v>
      </c>
      <c r="BB181" s="267"/>
      <c r="BC181" s="267"/>
      <c r="BD181" s="267"/>
      <c r="BE181" s="267"/>
      <c r="BF181" s="267"/>
      <c r="BG181" s="267"/>
      <c r="BH181" s="267"/>
    </row>
    <row r="182" spans="1:60" ht="12.75" outlineLevel="1">
      <c r="A182" s="314">
        <v>127</v>
      </c>
      <c r="B182" s="307" t="s">
        <v>728</v>
      </c>
      <c r="C182" s="322" t="s">
        <v>729</v>
      </c>
      <c r="D182" s="309" t="s">
        <v>289</v>
      </c>
      <c r="E182" s="311">
        <v>1</v>
      </c>
      <c r="F182" s="313"/>
      <c r="G182" s="316">
        <f>E182*F182</f>
        <v>0</v>
      </c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</row>
    <row r="183" spans="1:60" ht="12.75" outlineLevel="1">
      <c r="A183" s="314"/>
      <c r="B183" s="307"/>
      <c r="C183" s="410" t="s">
        <v>1140</v>
      </c>
      <c r="D183" s="411"/>
      <c r="E183" s="412"/>
      <c r="F183" s="413"/>
      <c r="G183" s="414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306" t="str">
        <f>C183</f>
        <v>- 3 x elektronicky řízené čerpadlo s frekfenčním měničem</v>
      </c>
      <c r="BB183" s="267"/>
      <c r="BC183" s="267"/>
      <c r="BD183" s="267"/>
      <c r="BE183" s="267"/>
      <c r="BF183" s="267"/>
      <c r="BG183" s="267"/>
      <c r="BH183" s="267"/>
    </row>
    <row r="184" spans="1:60" ht="12.75" outlineLevel="1">
      <c r="A184" s="314"/>
      <c r="B184" s="307"/>
      <c r="C184" s="410" t="s">
        <v>730</v>
      </c>
      <c r="D184" s="411"/>
      <c r="E184" s="412"/>
      <c r="F184" s="413"/>
      <c r="G184" s="414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306" t="str">
        <f>C184</f>
        <v>-  průtok 55 m3/h dopravní výška 11 m</v>
      </c>
      <c r="BB184" s="267"/>
      <c r="BC184" s="267"/>
      <c r="BD184" s="267"/>
      <c r="BE184" s="267"/>
      <c r="BF184" s="267"/>
      <c r="BG184" s="267"/>
      <c r="BH184" s="267"/>
    </row>
    <row r="185" spans="1:60" ht="12.75" outlineLevel="1">
      <c r="A185" s="314"/>
      <c r="B185" s="307"/>
      <c r="C185" s="410" t="s">
        <v>725</v>
      </c>
      <c r="D185" s="411"/>
      <c r="E185" s="412"/>
      <c r="F185" s="413"/>
      <c r="G185" s="414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306" t="str">
        <f>C185</f>
        <v>Technické a dispoziční řešení  včetně jednotlivých prvků je patrné z výkresové dokumentace</v>
      </c>
      <c r="BB185" s="267"/>
      <c r="BC185" s="267"/>
      <c r="BD185" s="267"/>
      <c r="BE185" s="267"/>
      <c r="BF185" s="267"/>
      <c r="BG185" s="267"/>
      <c r="BH185" s="267"/>
    </row>
    <row r="186" spans="1:60" ht="12.75" outlineLevel="1">
      <c r="A186" s="314"/>
      <c r="B186" s="307"/>
      <c r="C186" s="410" t="s">
        <v>727</v>
      </c>
      <c r="D186" s="411"/>
      <c r="E186" s="412"/>
      <c r="F186" s="413"/>
      <c r="G186" s="414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306" t="str">
        <f>C186</f>
        <v>- včetně izolací</v>
      </c>
      <c r="BB186" s="267"/>
      <c r="BC186" s="267"/>
      <c r="BD186" s="267"/>
      <c r="BE186" s="267"/>
      <c r="BF186" s="267"/>
      <c r="BG186" s="267"/>
      <c r="BH186" s="267"/>
    </row>
    <row r="187" spans="1:60" ht="12.75" outlineLevel="1">
      <c r="A187" s="314">
        <v>128</v>
      </c>
      <c r="B187" s="307" t="s">
        <v>731</v>
      </c>
      <c r="C187" s="322" t="s">
        <v>729</v>
      </c>
      <c r="D187" s="309" t="s">
        <v>289</v>
      </c>
      <c r="E187" s="311">
        <v>1</v>
      </c>
      <c r="F187" s="313"/>
      <c r="G187" s="316">
        <f>E187*F187</f>
        <v>0</v>
      </c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267"/>
      <c r="BB187" s="267"/>
      <c r="BC187" s="267"/>
      <c r="BD187" s="267"/>
      <c r="BE187" s="267"/>
      <c r="BF187" s="267"/>
      <c r="BG187" s="267"/>
      <c r="BH187" s="267"/>
    </row>
    <row r="188" spans="1:60" ht="12.75" outlineLevel="1">
      <c r="A188" s="314"/>
      <c r="B188" s="307"/>
      <c r="C188" s="410" t="s">
        <v>1140</v>
      </c>
      <c r="D188" s="411"/>
      <c r="E188" s="412"/>
      <c r="F188" s="413"/>
      <c r="G188" s="414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306" t="str">
        <f>C188</f>
        <v>- 3 x elektronicky řízené čerpadlo s frekfenčním měničem</v>
      </c>
      <c r="BB188" s="267"/>
      <c r="BC188" s="267"/>
      <c r="BD188" s="267"/>
      <c r="BE188" s="267"/>
      <c r="BF188" s="267"/>
      <c r="BG188" s="267"/>
      <c r="BH188" s="267"/>
    </row>
    <row r="189" spans="1:60" ht="12.75" outlineLevel="1">
      <c r="A189" s="314"/>
      <c r="B189" s="307"/>
      <c r="C189" s="410" t="s">
        <v>732</v>
      </c>
      <c r="D189" s="411"/>
      <c r="E189" s="412"/>
      <c r="F189" s="413"/>
      <c r="G189" s="414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306" t="str">
        <f>C189</f>
        <v>-  průtok 60 m3/h dopravní výška 14 m</v>
      </c>
      <c r="BB189" s="267"/>
      <c r="BC189" s="267"/>
      <c r="BD189" s="267"/>
      <c r="BE189" s="267"/>
      <c r="BF189" s="267"/>
      <c r="BG189" s="267"/>
      <c r="BH189" s="267"/>
    </row>
    <row r="190" spans="1:60" ht="12.75" outlineLevel="1">
      <c r="A190" s="314"/>
      <c r="B190" s="307"/>
      <c r="C190" s="410" t="s">
        <v>725</v>
      </c>
      <c r="D190" s="411"/>
      <c r="E190" s="412"/>
      <c r="F190" s="413"/>
      <c r="G190" s="414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306" t="str">
        <f>C190</f>
        <v>Technické a dispoziční řešení  včetně jednotlivých prvků je patrné z výkresové dokumentace</v>
      </c>
      <c r="BB190" s="267"/>
      <c r="BC190" s="267"/>
      <c r="BD190" s="267"/>
      <c r="BE190" s="267"/>
      <c r="BF190" s="267"/>
      <c r="BG190" s="267"/>
      <c r="BH190" s="267"/>
    </row>
    <row r="191" spans="1:60" ht="12.75" outlineLevel="1">
      <c r="A191" s="314"/>
      <c r="B191" s="307"/>
      <c r="C191" s="410" t="s">
        <v>727</v>
      </c>
      <c r="D191" s="411"/>
      <c r="E191" s="412"/>
      <c r="F191" s="413"/>
      <c r="G191" s="414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306" t="str">
        <f>C191</f>
        <v>- včetně izolací</v>
      </c>
      <c r="BB191" s="267"/>
      <c r="BC191" s="267"/>
      <c r="BD191" s="267"/>
      <c r="BE191" s="267"/>
      <c r="BF191" s="267"/>
      <c r="BG191" s="267"/>
      <c r="BH191" s="267"/>
    </row>
    <row r="192" spans="1:60" ht="22.5" outlineLevel="1">
      <c r="A192" s="314">
        <v>129</v>
      </c>
      <c r="B192" s="307" t="s">
        <v>733</v>
      </c>
      <c r="C192" s="322" t="s">
        <v>734</v>
      </c>
      <c r="D192" s="309" t="s">
        <v>289</v>
      </c>
      <c r="E192" s="311">
        <v>2</v>
      </c>
      <c r="F192" s="313"/>
      <c r="G192" s="316">
        <f>E192*F192</f>
        <v>0</v>
      </c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7"/>
      <c r="BC192" s="267"/>
      <c r="BD192" s="267"/>
      <c r="BE192" s="267"/>
      <c r="BF192" s="267"/>
      <c r="BG192" s="267"/>
      <c r="BH192" s="267"/>
    </row>
    <row r="193" spans="1:60" ht="12.75" outlineLevel="1">
      <c r="A193" s="314"/>
      <c r="B193" s="307"/>
      <c r="C193" s="410" t="s">
        <v>1141</v>
      </c>
      <c r="D193" s="411"/>
      <c r="E193" s="412"/>
      <c r="F193" s="413"/>
      <c r="G193" s="414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306" t="str">
        <f aca="true" t="shared" si="5" ref="BA193:BA199">C193</f>
        <v>sekundární strana</v>
      </c>
      <c r="BB193" s="267"/>
      <c r="BC193" s="267"/>
      <c r="BD193" s="267"/>
      <c r="BE193" s="267"/>
      <c r="BF193" s="267"/>
      <c r="BG193" s="267"/>
      <c r="BH193" s="267"/>
    </row>
    <row r="194" spans="1:60" ht="12.75" outlineLevel="1">
      <c r="A194" s="314"/>
      <c r="B194" s="307"/>
      <c r="C194" s="410" t="s">
        <v>735</v>
      </c>
      <c r="D194" s="411"/>
      <c r="E194" s="412"/>
      <c r="F194" s="413"/>
      <c r="G194" s="414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306" t="str">
        <f t="shared" si="5"/>
        <v xml:space="preserve">     -  provedení nerez ocel AISI 316</v>
      </c>
      <c r="BB194" s="267"/>
      <c r="BC194" s="267"/>
      <c r="BD194" s="267"/>
      <c r="BE194" s="267"/>
      <c r="BF194" s="267"/>
      <c r="BG194" s="267"/>
      <c r="BH194" s="267"/>
    </row>
    <row r="195" spans="1:60" ht="22.5" outlineLevel="1">
      <c r="A195" s="314"/>
      <c r="B195" s="307"/>
      <c r="C195" s="410" t="s">
        <v>1142</v>
      </c>
      <c r="D195" s="411"/>
      <c r="E195" s="412"/>
      <c r="F195" s="413"/>
      <c r="G195" s="414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306" t="str">
        <f t="shared" si="5"/>
        <v xml:space="preserve">     -  uzavírací armatury přírubové ( materiál tělesa a přírub nerez ocel ASTM A351 CF8M, koule a hřídele nerez ocel AISI 316,</v>
      </c>
      <c r="BB195" s="267"/>
      <c r="BC195" s="267"/>
      <c r="BD195" s="267"/>
      <c r="BE195" s="267"/>
      <c r="BF195" s="267"/>
      <c r="BG195" s="267"/>
      <c r="BH195" s="267"/>
    </row>
    <row r="196" spans="1:60" ht="12.75" outlineLevel="1">
      <c r="A196" s="314"/>
      <c r="B196" s="307"/>
      <c r="C196" s="410" t="s">
        <v>736</v>
      </c>
      <c r="D196" s="411"/>
      <c r="E196" s="412"/>
      <c r="F196" s="413"/>
      <c r="G196" s="414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306" t="str">
        <f t="shared" si="5"/>
        <v xml:space="preserve">                                                         tesnění koule a hřídele zedílené P.T.F.E)</v>
      </c>
      <c r="BB196" s="267"/>
      <c r="BC196" s="267"/>
      <c r="BD196" s="267"/>
      <c r="BE196" s="267"/>
      <c r="BF196" s="267"/>
      <c r="BG196" s="267"/>
      <c r="BH196" s="267"/>
    </row>
    <row r="197" spans="1:60" ht="12.75" outlineLevel="1">
      <c r="A197" s="314"/>
      <c r="B197" s="307"/>
      <c r="C197" s="410" t="s">
        <v>1143</v>
      </c>
      <c r="D197" s="411"/>
      <c r="E197" s="412"/>
      <c r="F197" s="413"/>
      <c r="G197" s="414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  <c r="AU197" s="267"/>
      <c r="AV197" s="267"/>
      <c r="AW197" s="267"/>
      <c r="AX197" s="267"/>
      <c r="AY197" s="267"/>
      <c r="AZ197" s="267"/>
      <c r="BA197" s="306" t="str">
        <f t="shared" si="5"/>
        <v xml:space="preserve">      - ATEST na pitnou vodu</v>
      </c>
      <c r="BB197" s="267"/>
      <c r="BC197" s="267"/>
      <c r="BD197" s="267"/>
      <c r="BE197" s="267"/>
      <c r="BF197" s="267"/>
      <c r="BG197" s="267"/>
      <c r="BH197" s="267"/>
    </row>
    <row r="198" spans="1:60" ht="12.75" outlineLevel="1">
      <c r="A198" s="314"/>
      <c r="B198" s="307"/>
      <c r="C198" s="410" t="s">
        <v>725</v>
      </c>
      <c r="D198" s="411"/>
      <c r="E198" s="412"/>
      <c r="F198" s="413"/>
      <c r="G198" s="414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306" t="str">
        <f t="shared" si="5"/>
        <v>Technické a dispoziční řešení  včetně jednotlivých prvků je patrné z výkresové dokumentace</v>
      </c>
      <c r="BB198" s="267"/>
      <c r="BC198" s="267"/>
      <c r="BD198" s="267"/>
      <c r="BE198" s="267"/>
      <c r="BF198" s="267"/>
      <c r="BG198" s="267"/>
      <c r="BH198" s="267"/>
    </row>
    <row r="199" spans="1:60" ht="12.75" outlineLevel="1">
      <c r="A199" s="314"/>
      <c r="B199" s="307"/>
      <c r="C199" s="410" t="s">
        <v>727</v>
      </c>
      <c r="D199" s="411"/>
      <c r="E199" s="412"/>
      <c r="F199" s="413"/>
      <c r="G199" s="414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  <c r="AO199" s="267"/>
      <c r="AP199" s="267"/>
      <c r="AQ199" s="267"/>
      <c r="AR199" s="267"/>
      <c r="AS199" s="267"/>
      <c r="AT199" s="267"/>
      <c r="AU199" s="267"/>
      <c r="AV199" s="267"/>
      <c r="AW199" s="267"/>
      <c r="AX199" s="267"/>
      <c r="AY199" s="267"/>
      <c r="AZ199" s="267"/>
      <c r="BA199" s="306" t="str">
        <f t="shared" si="5"/>
        <v>- včetně izolací</v>
      </c>
      <c r="BB199" s="267"/>
      <c r="BC199" s="267"/>
      <c r="BD199" s="267"/>
      <c r="BE199" s="267"/>
      <c r="BF199" s="267"/>
      <c r="BG199" s="267"/>
      <c r="BH199" s="267"/>
    </row>
    <row r="200" spans="1:60" ht="12.75" outlineLevel="1">
      <c r="A200" s="314">
        <v>130</v>
      </c>
      <c r="B200" s="307" t="s">
        <v>737</v>
      </c>
      <c r="C200" s="322" t="s">
        <v>738</v>
      </c>
      <c r="D200" s="309" t="s">
        <v>289</v>
      </c>
      <c r="E200" s="311">
        <v>2</v>
      </c>
      <c r="F200" s="313"/>
      <c r="G200" s="316">
        <f>E200*F200</f>
        <v>0</v>
      </c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267"/>
      <c r="BB200" s="267"/>
      <c r="BC200" s="267"/>
      <c r="BD200" s="267"/>
      <c r="BE200" s="267"/>
      <c r="BF200" s="267"/>
      <c r="BG200" s="267"/>
      <c r="BH200" s="267"/>
    </row>
    <row r="201" spans="1:60" ht="12.75" outlineLevel="1">
      <c r="A201" s="314"/>
      <c r="B201" s="307"/>
      <c r="C201" s="410" t="s">
        <v>739</v>
      </c>
      <c r="D201" s="411"/>
      <c r="E201" s="412"/>
      <c r="F201" s="413"/>
      <c r="G201" s="414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306" t="str">
        <f>C201</f>
        <v>- provedení nerez ocel DIN 1.4541</v>
      </c>
      <c r="BB201" s="267"/>
      <c r="BC201" s="267"/>
      <c r="BD201" s="267"/>
      <c r="BE201" s="267"/>
      <c r="BF201" s="267"/>
      <c r="BG201" s="267"/>
      <c r="BH201" s="267"/>
    </row>
    <row r="202" spans="1:60" ht="12.75" outlineLevel="1">
      <c r="A202" s="314"/>
      <c r="B202" s="307"/>
      <c r="C202" s="410" t="s">
        <v>740</v>
      </c>
      <c r="D202" s="411"/>
      <c r="E202" s="412"/>
      <c r="F202" s="413"/>
      <c r="G202" s="414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267"/>
      <c r="AM202" s="267"/>
      <c r="AN202" s="267"/>
      <c r="AO202" s="267"/>
      <c r="AP202" s="267"/>
      <c r="AQ202" s="267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306" t="str">
        <f>C202</f>
        <v>- včetně izolace</v>
      </c>
      <c r="BB202" s="267"/>
      <c r="BC202" s="267"/>
      <c r="BD202" s="267"/>
      <c r="BE202" s="267"/>
      <c r="BF202" s="267"/>
      <c r="BG202" s="267"/>
      <c r="BH202" s="267"/>
    </row>
    <row r="203" spans="1:60" ht="12.75" outlineLevel="1">
      <c r="A203" s="314">
        <v>131</v>
      </c>
      <c r="B203" s="307" t="s">
        <v>741</v>
      </c>
      <c r="C203" s="322" t="s">
        <v>742</v>
      </c>
      <c r="D203" s="309" t="s">
        <v>289</v>
      </c>
      <c r="E203" s="311">
        <v>2</v>
      </c>
      <c r="F203" s="313"/>
      <c r="G203" s="316">
        <f>E203*F203</f>
        <v>0</v>
      </c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  <c r="AO203" s="267"/>
      <c r="AP203" s="267"/>
      <c r="AQ203" s="267"/>
      <c r="AR203" s="267"/>
      <c r="AS203" s="267"/>
      <c r="AT203" s="267"/>
      <c r="AU203" s="267"/>
      <c r="AV203" s="267"/>
      <c r="AW203" s="267"/>
      <c r="AX203" s="267"/>
      <c r="AY203" s="267"/>
      <c r="AZ203" s="267"/>
      <c r="BA203" s="267"/>
      <c r="BB203" s="267"/>
      <c r="BC203" s="267"/>
      <c r="BD203" s="267"/>
      <c r="BE203" s="267"/>
      <c r="BF203" s="267"/>
      <c r="BG203" s="267"/>
      <c r="BH203" s="267"/>
    </row>
    <row r="204" spans="1:60" ht="12.75" outlineLevel="1">
      <c r="A204" s="314"/>
      <c r="B204" s="307"/>
      <c r="C204" s="410" t="s">
        <v>743</v>
      </c>
      <c r="D204" s="411"/>
      <c r="E204" s="412"/>
      <c r="F204" s="413"/>
      <c r="G204" s="414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  <c r="AO204" s="267"/>
      <c r="AP204" s="267"/>
      <c r="AQ204" s="267"/>
      <c r="AR204" s="267"/>
      <c r="AS204" s="267"/>
      <c r="AT204" s="267"/>
      <c r="AU204" s="267"/>
      <c r="AV204" s="267"/>
      <c r="AW204" s="267"/>
      <c r="AX204" s="267"/>
      <c r="AY204" s="267"/>
      <c r="AZ204" s="267"/>
      <c r="BA204" s="306" t="str">
        <f>C204</f>
        <v>- pro rozvody a ohřev pitné vody v zásobníkových ohřívačích</v>
      </c>
      <c r="BB204" s="267"/>
      <c r="BC204" s="267"/>
      <c r="BD204" s="267"/>
      <c r="BE204" s="267"/>
      <c r="BF204" s="267"/>
      <c r="BG204" s="267"/>
      <c r="BH204" s="267"/>
    </row>
    <row r="205" spans="1:60" ht="12.75" outlineLevel="1">
      <c r="A205" s="314"/>
      <c r="B205" s="307"/>
      <c r="C205" s="410" t="s">
        <v>744</v>
      </c>
      <c r="D205" s="411"/>
      <c r="E205" s="412"/>
      <c r="F205" s="413"/>
      <c r="G205" s="414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267"/>
      <c r="AM205" s="267"/>
      <c r="AN205" s="267"/>
      <c r="AO205" s="267"/>
      <c r="AP205" s="267"/>
      <c r="AQ205" s="267"/>
      <c r="AR205" s="267"/>
      <c r="AS205" s="267"/>
      <c r="AT205" s="267"/>
      <c r="AU205" s="267"/>
      <c r="AV205" s="267"/>
      <c r="AW205" s="267"/>
      <c r="AX205" s="267"/>
      <c r="AY205" s="267"/>
      <c r="AZ205" s="267"/>
      <c r="BA205" s="306" t="str">
        <f>C205</f>
        <v>- průtočné</v>
      </c>
      <c r="BB205" s="267"/>
      <c r="BC205" s="267"/>
      <c r="BD205" s="267"/>
      <c r="BE205" s="267"/>
      <c r="BF205" s="267"/>
      <c r="BG205" s="267"/>
      <c r="BH205" s="267"/>
    </row>
    <row r="206" spans="1:60" ht="12.75" outlineLevel="1">
      <c r="A206" s="314"/>
      <c r="B206" s="307"/>
      <c r="C206" s="410" t="s">
        <v>745</v>
      </c>
      <c r="D206" s="411"/>
      <c r="E206" s="412"/>
      <c r="F206" s="413"/>
      <c r="G206" s="414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306" t="str">
        <f>C206</f>
        <v>- součástí armatura Flowjet s uzavřením a vypouštěním</v>
      </c>
      <c r="BB206" s="267"/>
      <c r="BC206" s="267"/>
      <c r="BD206" s="267"/>
      <c r="BE206" s="267"/>
      <c r="BF206" s="267"/>
      <c r="BG206" s="267"/>
      <c r="BH206" s="267"/>
    </row>
    <row r="207" spans="1:60" ht="12.75" outlineLevel="1">
      <c r="A207" s="314">
        <v>132</v>
      </c>
      <c r="B207" s="307" t="s">
        <v>746</v>
      </c>
      <c r="C207" s="322" t="s">
        <v>747</v>
      </c>
      <c r="D207" s="309" t="s">
        <v>289</v>
      </c>
      <c r="E207" s="311">
        <v>2</v>
      </c>
      <c r="F207" s="313"/>
      <c r="G207" s="316">
        <f>E207*F207</f>
        <v>0</v>
      </c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  <c r="AO207" s="267"/>
      <c r="AP207" s="267"/>
      <c r="AQ207" s="267"/>
      <c r="AR207" s="267"/>
      <c r="AS207" s="267"/>
      <c r="AT207" s="267"/>
      <c r="AU207" s="267"/>
      <c r="AV207" s="267"/>
      <c r="AW207" s="267"/>
      <c r="AX207" s="267"/>
      <c r="AY207" s="267"/>
      <c r="AZ207" s="267"/>
      <c r="BA207" s="267"/>
      <c r="BB207" s="267"/>
      <c r="BC207" s="267"/>
      <c r="BD207" s="267"/>
      <c r="BE207" s="267"/>
      <c r="BF207" s="267"/>
      <c r="BG207" s="267"/>
      <c r="BH207" s="267"/>
    </row>
    <row r="208" spans="1:60" ht="12.75" outlineLevel="1">
      <c r="A208" s="314"/>
      <c r="B208" s="307"/>
      <c r="C208" s="410" t="s">
        <v>748</v>
      </c>
      <c r="D208" s="411"/>
      <c r="E208" s="412"/>
      <c r="F208" s="413"/>
      <c r="G208" s="414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267"/>
      <c r="AL208" s="267"/>
      <c r="AM208" s="267"/>
      <c r="AN208" s="267"/>
      <c r="AO208" s="267"/>
      <c r="AP208" s="267"/>
      <c r="AQ208" s="267"/>
      <c r="AR208" s="267"/>
      <c r="AS208" s="267"/>
      <c r="AT208" s="267"/>
      <c r="AU208" s="267"/>
      <c r="AV208" s="267"/>
      <c r="AW208" s="267"/>
      <c r="AX208" s="267"/>
      <c r="AY208" s="267"/>
      <c r="AZ208" s="267"/>
      <c r="BA208" s="306" t="str">
        <f>C208</f>
        <v>-nerezové provedení</v>
      </c>
      <c r="BB208" s="267"/>
      <c r="BC208" s="267"/>
      <c r="BD208" s="267"/>
      <c r="BE208" s="267"/>
      <c r="BF208" s="267"/>
      <c r="BG208" s="267"/>
      <c r="BH208" s="267"/>
    </row>
    <row r="209" spans="1:60" ht="12.75" outlineLevel="1">
      <c r="A209" s="314">
        <v>133</v>
      </c>
      <c r="B209" s="307" t="s">
        <v>749</v>
      </c>
      <c r="C209" s="322" t="s">
        <v>750</v>
      </c>
      <c r="D209" s="309" t="s">
        <v>289</v>
      </c>
      <c r="E209" s="311">
        <v>1</v>
      </c>
      <c r="F209" s="313"/>
      <c r="G209" s="316">
        <f>E209*F209</f>
        <v>0</v>
      </c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7"/>
      <c r="AO209" s="267"/>
      <c r="AP209" s="267"/>
      <c r="AQ209" s="267"/>
      <c r="AR209" s="267"/>
      <c r="AS209" s="267"/>
      <c r="AT209" s="267"/>
      <c r="AU209" s="267"/>
      <c r="AV209" s="267"/>
      <c r="AW209" s="267"/>
      <c r="AX209" s="267"/>
      <c r="AY209" s="267"/>
      <c r="AZ209" s="267"/>
      <c r="BA209" s="267"/>
      <c r="BB209" s="267"/>
      <c r="BC209" s="267"/>
      <c r="BD209" s="267"/>
      <c r="BE209" s="267"/>
      <c r="BF209" s="267"/>
      <c r="BG209" s="267"/>
      <c r="BH209" s="267"/>
    </row>
    <row r="210" spans="1:60" ht="12.75" outlineLevel="1">
      <c r="A210" s="314">
        <v>134</v>
      </c>
      <c r="B210" s="307" t="s">
        <v>751</v>
      </c>
      <c r="C210" s="322" t="s">
        <v>752</v>
      </c>
      <c r="D210" s="309" t="s">
        <v>289</v>
      </c>
      <c r="E210" s="311">
        <v>1</v>
      </c>
      <c r="F210" s="313"/>
      <c r="G210" s="316">
        <f>E210*F210</f>
        <v>0</v>
      </c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7"/>
      <c r="AZ210" s="267"/>
      <c r="BA210" s="267"/>
      <c r="BB210" s="267"/>
      <c r="BC210" s="267"/>
      <c r="BD210" s="267"/>
      <c r="BE210" s="267"/>
      <c r="BF210" s="267"/>
      <c r="BG210" s="267"/>
      <c r="BH210" s="267"/>
    </row>
    <row r="211" spans="1:60" ht="12.75" outlineLevel="1">
      <c r="A211" s="314"/>
      <c r="B211" s="307"/>
      <c r="C211" s="410" t="s">
        <v>753</v>
      </c>
      <c r="D211" s="411"/>
      <c r="E211" s="412"/>
      <c r="F211" s="413"/>
      <c r="G211" s="414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306" t="str">
        <f>C211</f>
        <v>-ekvivalemnt stávajícího čerpadla WILO TOP DP 65/13</v>
      </c>
      <c r="BB211" s="267"/>
      <c r="BC211" s="267"/>
      <c r="BD211" s="267"/>
      <c r="BE211" s="267"/>
      <c r="BF211" s="267"/>
      <c r="BG211" s="267"/>
      <c r="BH211" s="267"/>
    </row>
    <row r="212" spans="1:60" ht="12.75" outlineLevel="1">
      <c r="A212" s="314">
        <v>135</v>
      </c>
      <c r="B212" s="307" t="s">
        <v>754</v>
      </c>
      <c r="C212" s="322" t="s">
        <v>752</v>
      </c>
      <c r="D212" s="309" t="s">
        <v>289</v>
      </c>
      <c r="E212" s="311">
        <v>1</v>
      </c>
      <c r="F212" s="313"/>
      <c r="G212" s="316">
        <f>E212*F212</f>
        <v>0</v>
      </c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267"/>
      <c r="AM212" s="267"/>
      <c r="AN212" s="267"/>
      <c r="AO212" s="267"/>
      <c r="AP212" s="267"/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267"/>
      <c r="BB212" s="267"/>
      <c r="BC212" s="267"/>
      <c r="BD212" s="267"/>
      <c r="BE212" s="267"/>
      <c r="BF212" s="267"/>
      <c r="BG212" s="267"/>
      <c r="BH212" s="267"/>
    </row>
    <row r="213" spans="1:60" ht="12.75" outlineLevel="1">
      <c r="A213" s="314"/>
      <c r="B213" s="307"/>
      <c r="C213" s="410" t="s">
        <v>755</v>
      </c>
      <c r="D213" s="411"/>
      <c r="E213" s="412"/>
      <c r="F213" s="413"/>
      <c r="G213" s="414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267"/>
      <c r="AK213" s="267"/>
      <c r="AL213" s="267"/>
      <c r="AM213" s="267"/>
      <c r="AN213" s="267"/>
      <c r="AO213" s="267"/>
      <c r="AP213" s="267"/>
      <c r="AQ213" s="267"/>
      <c r="AR213" s="267"/>
      <c r="AS213" s="267"/>
      <c r="AT213" s="267"/>
      <c r="AU213" s="267"/>
      <c r="AV213" s="267"/>
      <c r="AW213" s="267"/>
      <c r="AX213" s="267"/>
      <c r="AY213" s="267"/>
      <c r="AZ213" s="267"/>
      <c r="BA213" s="306" t="str">
        <f>C213</f>
        <v>-ekvivalemnt stávajícího čerpadla WILO TOP E 50/1-7</v>
      </c>
      <c r="BB213" s="267"/>
      <c r="BC213" s="267"/>
      <c r="BD213" s="267"/>
      <c r="BE213" s="267"/>
      <c r="BF213" s="267"/>
      <c r="BG213" s="267"/>
      <c r="BH213" s="267"/>
    </row>
    <row r="214" spans="1:60" ht="12.75" outlineLevel="1">
      <c r="A214" s="314">
        <v>136</v>
      </c>
      <c r="B214" s="307" t="s">
        <v>756</v>
      </c>
      <c r="C214" s="322" t="s">
        <v>752</v>
      </c>
      <c r="D214" s="309" t="s">
        <v>289</v>
      </c>
      <c r="E214" s="311">
        <v>1</v>
      </c>
      <c r="F214" s="313"/>
      <c r="G214" s="316">
        <f>E214*F214</f>
        <v>0</v>
      </c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/>
      <c r="AT214" s="267"/>
      <c r="AU214" s="267"/>
      <c r="AV214" s="267"/>
      <c r="AW214" s="267"/>
      <c r="AX214" s="267"/>
      <c r="AY214" s="267"/>
      <c r="AZ214" s="267"/>
      <c r="BA214" s="267"/>
      <c r="BB214" s="267"/>
      <c r="BC214" s="267"/>
      <c r="BD214" s="267"/>
      <c r="BE214" s="267"/>
      <c r="BF214" s="267"/>
      <c r="BG214" s="267"/>
      <c r="BH214" s="267"/>
    </row>
    <row r="215" spans="1:60" ht="12.75" outlineLevel="1">
      <c r="A215" s="314"/>
      <c r="B215" s="307"/>
      <c r="C215" s="410" t="s">
        <v>757</v>
      </c>
      <c r="D215" s="411"/>
      <c r="E215" s="412"/>
      <c r="F215" s="413"/>
      <c r="G215" s="414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  <c r="AO215" s="267"/>
      <c r="AP215" s="267"/>
      <c r="AQ215" s="267"/>
      <c r="AR215" s="267"/>
      <c r="AS215" s="267"/>
      <c r="AT215" s="267"/>
      <c r="AU215" s="267"/>
      <c r="AV215" s="267"/>
      <c r="AW215" s="267"/>
      <c r="AX215" s="267"/>
      <c r="AY215" s="267"/>
      <c r="AZ215" s="267"/>
      <c r="BA215" s="306" t="str">
        <f>C215</f>
        <v>-ekvivalemnt stávajícího čerpadla WILO TOP E 40/1-5</v>
      </c>
      <c r="BB215" s="267"/>
      <c r="BC215" s="267"/>
      <c r="BD215" s="267"/>
      <c r="BE215" s="267"/>
      <c r="BF215" s="267"/>
      <c r="BG215" s="267"/>
      <c r="BH215" s="267"/>
    </row>
    <row r="216" spans="1:60" ht="22.5" outlineLevel="1">
      <c r="A216" s="314">
        <v>137</v>
      </c>
      <c r="B216" s="307" t="s">
        <v>758</v>
      </c>
      <c r="C216" s="322" t="s">
        <v>759</v>
      </c>
      <c r="D216" s="309" t="s">
        <v>289</v>
      </c>
      <c r="E216" s="311">
        <v>2</v>
      </c>
      <c r="F216" s="313"/>
      <c r="G216" s="316">
        <f>E216*F216</f>
        <v>0</v>
      </c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267"/>
      <c r="BB216" s="267"/>
      <c r="BC216" s="267"/>
      <c r="BD216" s="267"/>
      <c r="BE216" s="267"/>
      <c r="BF216" s="267"/>
      <c r="BG216" s="267"/>
      <c r="BH216" s="267"/>
    </row>
    <row r="217" spans="1:60" ht="12.75" outlineLevel="1">
      <c r="A217" s="314"/>
      <c r="B217" s="307"/>
      <c r="C217" s="410" t="s">
        <v>1141</v>
      </c>
      <c r="D217" s="411"/>
      <c r="E217" s="412"/>
      <c r="F217" s="413"/>
      <c r="G217" s="414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306" t="str">
        <f aca="true" t="shared" si="6" ref="BA217:BA223">C217</f>
        <v>sekundární strana</v>
      </c>
      <c r="BB217" s="267"/>
      <c r="BC217" s="267"/>
      <c r="BD217" s="267"/>
      <c r="BE217" s="267"/>
      <c r="BF217" s="267"/>
      <c r="BG217" s="267"/>
      <c r="BH217" s="267"/>
    </row>
    <row r="218" spans="1:60" ht="12.75" outlineLevel="1">
      <c r="A218" s="314"/>
      <c r="B218" s="307"/>
      <c r="C218" s="410" t="s">
        <v>735</v>
      </c>
      <c r="D218" s="411"/>
      <c r="E218" s="412"/>
      <c r="F218" s="413"/>
      <c r="G218" s="414"/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306" t="str">
        <f t="shared" si="6"/>
        <v xml:space="preserve">     -  provedení nerez ocel AISI 316</v>
      </c>
      <c r="BB218" s="267"/>
      <c r="BC218" s="267"/>
      <c r="BD218" s="267"/>
      <c r="BE218" s="267"/>
      <c r="BF218" s="267"/>
      <c r="BG218" s="267"/>
      <c r="BH218" s="267"/>
    </row>
    <row r="219" spans="1:60" ht="22.5" outlineLevel="1">
      <c r="A219" s="314"/>
      <c r="B219" s="307"/>
      <c r="C219" s="410" t="s">
        <v>1142</v>
      </c>
      <c r="D219" s="411"/>
      <c r="E219" s="412"/>
      <c r="F219" s="413"/>
      <c r="G219" s="414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306" t="str">
        <f t="shared" si="6"/>
        <v xml:space="preserve">     -  uzavírací armatury přírubové ( materiál tělesa a přírub nerez ocel ASTM A351 CF8M, koule a hřídele nerez ocel AISI 316,</v>
      </c>
      <c r="BB219" s="267"/>
      <c r="BC219" s="267"/>
      <c r="BD219" s="267"/>
      <c r="BE219" s="267"/>
      <c r="BF219" s="267"/>
      <c r="BG219" s="267"/>
      <c r="BH219" s="267"/>
    </row>
    <row r="220" spans="1:60" ht="12.75" outlineLevel="1">
      <c r="A220" s="314"/>
      <c r="B220" s="307"/>
      <c r="C220" s="410" t="s">
        <v>736</v>
      </c>
      <c r="D220" s="411"/>
      <c r="E220" s="412"/>
      <c r="F220" s="413"/>
      <c r="G220" s="414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7"/>
      <c r="AP220" s="267"/>
      <c r="AQ220" s="267"/>
      <c r="AR220" s="267"/>
      <c r="AS220" s="267"/>
      <c r="AT220" s="267"/>
      <c r="AU220" s="267"/>
      <c r="AV220" s="267"/>
      <c r="AW220" s="267"/>
      <c r="AX220" s="267"/>
      <c r="AY220" s="267"/>
      <c r="AZ220" s="267"/>
      <c r="BA220" s="306" t="str">
        <f t="shared" si="6"/>
        <v xml:space="preserve">                                                         tesnění koule a hřídele zedílené P.T.F.E)</v>
      </c>
      <c r="BB220" s="267"/>
      <c r="BC220" s="267"/>
      <c r="BD220" s="267"/>
      <c r="BE220" s="267"/>
      <c r="BF220" s="267"/>
      <c r="BG220" s="267"/>
      <c r="BH220" s="267"/>
    </row>
    <row r="221" spans="1:60" ht="12.75" outlineLevel="1">
      <c r="A221" s="314"/>
      <c r="B221" s="307"/>
      <c r="C221" s="410" t="s">
        <v>1143</v>
      </c>
      <c r="D221" s="411"/>
      <c r="E221" s="412"/>
      <c r="F221" s="413"/>
      <c r="G221" s="414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267"/>
      <c r="AM221" s="267"/>
      <c r="AN221" s="267"/>
      <c r="AO221" s="267"/>
      <c r="AP221" s="267"/>
      <c r="AQ221" s="267"/>
      <c r="AR221" s="267"/>
      <c r="AS221" s="267"/>
      <c r="AT221" s="267"/>
      <c r="AU221" s="267"/>
      <c r="AV221" s="267"/>
      <c r="AW221" s="267"/>
      <c r="AX221" s="267"/>
      <c r="AY221" s="267"/>
      <c r="AZ221" s="267"/>
      <c r="BA221" s="306" t="str">
        <f t="shared" si="6"/>
        <v xml:space="preserve">      - ATEST na pitnou vodu</v>
      </c>
      <c r="BB221" s="267"/>
      <c r="BC221" s="267"/>
      <c r="BD221" s="267"/>
      <c r="BE221" s="267"/>
      <c r="BF221" s="267"/>
      <c r="BG221" s="267"/>
      <c r="BH221" s="267"/>
    </row>
    <row r="222" spans="1:60" ht="12.75" outlineLevel="1">
      <c r="A222" s="314"/>
      <c r="B222" s="307"/>
      <c r="C222" s="410" t="s">
        <v>725</v>
      </c>
      <c r="D222" s="411"/>
      <c r="E222" s="412"/>
      <c r="F222" s="413"/>
      <c r="G222" s="414"/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7"/>
      <c r="AM222" s="267"/>
      <c r="AN222" s="267"/>
      <c r="AO222" s="267"/>
      <c r="AP222" s="267"/>
      <c r="AQ222" s="267"/>
      <c r="AR222" s="267"/>
      <c r="AS222" s="267"/>
      <c r="AT222" s="267"/>
      <c r="AU222" s="267"/>
      <c r="AV222" s="267"/>
      <c r="AW222" s="267"/>
      <c r="AX222" s="267"/>
      <c r="AY222" s="267"/>
      <c r="AZ222" s="267"/>
      <c r="BA222" s="306" t="str">
        <f t="shared" si="6"/>
        <v>Technické a dispoziční řešení  včetně jednotlivých prvků je patrné z výkresové dokumentace</v>
      </c>
      <c r="BB222" s="267"/>
      <c r="BC222" s="267"/>
      <c r="BD222" s="267"/>
      <c r="BE222" s="267"/>
      <c r="BF222" s="267"/>
      <c r="BG222" s="267"/>
      <c r="BH222" s="267"/>
    </row>
    <row r="223" spans="1:60" ht="12.75" outlineLevel="1">
      <c r="A223" s="314"/>
      <c r="B223" s="307"/>
      <c r="C223" s="410" t="s">
        <v>727</v>
      </c>
      <c r="D223" s="411"/>
      <c r="E223" s="412"/>
      <c r="F223" s="413"/>
      <c r="G223" s="414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306" t="str">
        <f t="shared" si="6"/>
        <v>- včetně izolací</v>
      </c>
      <c r="BB223" s="267"/>
      <c r="BC223" s="267"/>
      <c r="BD223" s="267"/>
      <c r="BE223" s="267"/>
      <c r="BF223" s="267"/>
      <c r="BG223" s="267"/>
      <c r="BH223" s="267"/>
    </row>
    <row r="224" spans="1:60" ht="12.75" outlineLevel="1">
      <c r="A224" s="314">
        <v>138</v>
      </c>
      <c r="B224" s="307" t="s">
        <v>760</v>
      </c>
      <c r="C224" s="322" t="s">
        <v>761</v>
      </c>
      <c r="D224" s="309" t="s">
        <v>289</v>
      </c>
      <c r="E224" s="311">
        <v>2</v>
      </c>
      <c r="F224" s="313"/>
      <c r="G224" s="316">
        <f>E224*F224</f>
        <v>0</v>
      </c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267"/>
      <c r="BB224" s="267"/>
      <c r="BC224" s="267"/>
      <c r="BD224" s="267"/>
      <c r="BE224" s="267"/>
      <c r="BF224" s="267"/>
      <c r="BG224" s="267"/>
      <c r="BH224" s="267"/>
    </row>
    <row r="225" spans="1:60" ht="12.75" outlineLevel="1">
      <c r="A225" s="314"/>
      <c r="B225" s="307"/>
      <c r="C225" s="410" t="s">
        <v>739</v>
      </c>
      <c r="D225" s="411"/>
      <c r="E225" s="412"/>
      <c r="F225" s="413"/>
      <c r="G225" s="414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G225" s="267"/>
      <c r="AH225" s="267"/>
      <c r="AI225" s="267"/>
      <c r="AJ225" s="267"/>
      <c r="AK225" s="267"/>
      <c r="AL225" s="267"/>
      <c r="AM225" s="267"/>
      <c r="AN225" s="267"/>
      <c r="AO225" s="267"/>
      <c r="AP225" s="267"/>
      <c r="AQ225" s="267"/>
      <c r="AR225" s="267"/>
      <c r="AS225" s="267"/>
      <c r="AT225" s="267"/>
      <c r="AU225" s="267"/>
      <c r="AV225" s="267"/>
      <c r="AW225" s="267"/>
      <c r="AX225" s="267"/>
      <c r="AY225" s="267"/>
      <c r="AZ225" s="267"/>
      <c r="BA225" s="306" t="str">
        <f>C225</f>
        <v>- provedení nerez ocel DIN 1.4541</v>
      </c>
      <c r="BB225" s="267"/>
      <c r="BC225" s="267"/>
      <c r="BD225" s="267"/>
      <c r="BE225" s="267"/>
      <c r="BF225" s="267"/>
      <c r="BG225" s="267"/>
      <c r="BH225" s="267"/>
    </row>
    <row r="226" spans="1:60" ht="12.75" outlineLevel="1">
      <c r="A226" s="314"/>
      <c r="B226" s="307"/>
      <c r="C226" s="410" t="s">
        <v>740</v>
      </c>
      <c r="D226" s="411"/>
      <c r="E226" s="412"/>
      <c r="F226" s="413"/>
      <c r="G226" s="414"/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  <c r="AD226" s="267"/>
      <c r="AE226" s="267"/>
      <c r="AF226" s="267"/>
      <c r="AG226" s="267"/>
      <c r="AH226" s="267"/>
      <c r="AI226" s="267"/>
      <c r="AJ226" s="267"/>
      <c r="AK226" s="267"/>
      <c r="AL226" s="267"/>
      <c r="AM226" s="267"/>
      <c r="AN226" s="267"/>
      <c r="AO226" s="267"/>
      <c r="AP226" s="267"/>
      <c r="AQ226" s="267"/>
      <c r="AR226" s="267"/>
      <c r="AS226" s="267"/>
      <c r="AT226" s="267"/>
      <c r="AU226" s="267"/>
      <c r="AV226" s="267"/>
      <c r="AW226" s="267"/>
      <c r="AX226" s="267"/>
      <c r="AY226" s="267"/>
      <c r="AZ226" s="267"/>
      <c r="BA226" s="306" t="str">
        <f>C226</f>
        <v>- včetně izolace</v>
      </c>
      <c r="BB226" s="267"/>
      <c r="BC226" s="267"/>
      <c r="BD226" s="267"/>
      <c r="BE226" s="267"/>
      <c r="BF226" s="267"/>
      <c r="BG226" s="267"/>
      <c r="BH226" s="267"/>
    </row>
    <row r="227" spans="1:60" ht="12.75" outlineLevel="1">
      <c r="A227" s="314">
        <v>139</v>
      </c>
      <c r="B227" s="307" t="s">
        <v>762</v>
      </c>
      <c r="C227" s="322" t="s">
        <v>763</v>
      </c>
      <c r="D227" s="309" t="s">
        <v>289</v>
      </c>
      <c r="E227" s="311">
        <v>2</v>
      </c>
      <c r="F227" s="313"/>
      <c r="G227" s="316">
        <f>E227*F227</f>
        <v>0</v>
      </c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7"/>
      <c r="AP227" s="267"/>
      <c r="AQ227" s="267"/>
      <c r="AR227" s="267"/>
      <c r="AS227" s="267"/>
      <c r="AT227" s="267"/>
      <c r="AU227" s="267"/>
      <c r="AV227" s="267"/>
      <c r="AW227" s="267"/>
      <c r="AX227" s="267"/>
      <c r="AY227" s="267"/>
      <c r="AZ227" s="267"/>
      <c r="BA227" s="267"/>
      <c r="BB227" s="267"/>
      <c r="BC227" s="267"/>
      <c r="BD227" s="267"/>
      <c r="BE227" s="267"/>
      <c r="BF227" s="267"/>
      <c r="BG227" s="267"/>
      <c r="BH227" s="267"/>
    </row>
    <row r="228" spans="1:60" ht="12.75" outlineLevel="1">
      <c r="A228" s="314"/>
      <c r="B228" s="307"/>
      <c r="C228" s="410" t="s">
        <v>743</v>
      </c>
      <c r="D228" s="411"/>
      <c r="E228" s="412"/>
      <c r="F228" s="413"/>
      <c r="G228" s="414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  <c r="AD228" s="267"/>
      <c r="AE228" s="267"/>
      <c r="AF228" s="267"/>
      <c r="AG228" s="267"/>
      <c r="AH228" s="267"/>
      <c r="AI228" s="267"/>
      <c r="AJ228" s="267"/>
      <c r="AK228" s="267"/>
      <c r="AL228" s="267"/>
      <c r="AM228" s="267"/>
      <c r="AN228" s="267"/>
      <c r="AO228" s="267"/>
      <c r="AP228" s="267"/>
      <c r="AQ228" s="267"/>
      <c r="AR228" s="267"/>
      <c r="AS228" s="267"/>
      <c r="AT228" s="267"/>
      <c r="AU228" s="267"/>
      <c r="AV228" s="267"/>
      <c r="AW228" s="267"/>
      <c r="AX228" s="267"/>
      <c r="AY228" s="267"/>
      <c r="AZ228" s="267"/>
      <c r="BA228" s="306" t="str">
        <f>C228</f>
        <v>- pro rozvody a ohřev pitné vody v zásobníkových ohřívačích</v>
      </c>
      <c r="BB228" s="267"/>
      <c r="BC228" s="267"/>
      <c r="BD228" s="267"/>
      <c r="BE228" s="267"/>
      <c r="BF228" s="267"/>
      <c r="BG228" s="267"/>
      <c r="BH228" s="267"/>
    </row>
    <row r="229" spans="1:60" ht="12.75" outlineLevel="1">
      <c r="A229" s="314"/>
      <c r="B229" s="307"/>
      <c r="C229" s="410" t="s">
        <v>744</v>
      </c>
      <c r="D229" s="411"/>
      <c r="E229" s="412"/>
      <c r="F229" s="413"/>
      <c r="G229" s="414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306" t="str">
        <f>C229</f>
        <v>- průtočné</v>
      </c>
      <c r="BB229" s="267"/>
      <c r="BC229" s="267"/>
      <c r="BD229" s="267"/>
      <c r="BE229" s="267"/>
      <c r="BF229" s="267"/>
      <c r="BG229" s="267"/>
      <c r="BH229" s="267"/>
    </row>
    <row r="230" spans="1:60" ht="12.75" outlineLevel="1">
      <c r="A230" s="314"/>
      <c r="B230" s="307"/>
      <c r="C230" s="410" t="s">
        <v>745</v>
      </c>
      <c r="D230" s="411"/>
      <c r="E230" s="412"/>
      <c r="F230" s="413"/>
      <c r="G230" s="414"/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  <c r="AQ230" s="267"/>
      <c r="AR230" s="267"/>
      <c r="AS230" s="267"/>
      <c r="AT230" s="267"/>
      <c r="AU230" s="267"/>
      <c r="AV230" s="267"/>
      <c r="AW230" s="267"/>
      <c r="AX230" s="267"/>
      <c r="AY230" s="267"/>
      <c r="AZ230" s="267"/>
      <c r="BA230" s="306" t="str">
        <f>C230</f>
        <v>- součástí armatura Flowjet s uzavřením a vypouštěním</v>
      </c>
      <c r="BB230" s="267"/>
      <c r="BC230" s="267"/>
      <c r="BD230" s="267"/>
      <c r="BE230" s="267"/>
      <c r="BF230" s="267"/>
      <c r="BG230" s="267"/>
      <c r="BH230" s="267"/>
    </row>
    <row r="231" spans="1:60" ht="22.5" outlineLevel="1">
      <c r="A231" s="314">
        <v>140</v>
      </c>
      <c r="B231" s="307" t="s">
        <v>764</v>
      </c>
      <c r="C231" s="322" t="s">
        <v>765</v>
      </c>
      <c r="D231" s="309" t="s">
        <v>289</v>
      </c>
      <c r="E231" s="311">
        <v>1</v>
      </c>
      <c r="F231" s="313"/>
      <c r="G231" s="316">
        <f>E231*F231</f>
        <v>0</v>
      </c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  <c r="AD231" s="267"/>
      <c r="AE231" s="267"/>
      <c r="AF231" s="267"/>
      <c r="AG231" s="267"/>
      <c r="AH231" s="267"/>
      <c r="AI231" s="267"/>
      <c r="AJ231" s="267"/>
      <c r="AK231" s="267"/>
      <c r="AL231" s="267"/>
      <c r="AM231" s="267"/>
      <c r="AN231" s="267"/>
      <c r="AO231" s="267"/>
      <c r="AP231" s="267"/>
      <c r="AQ231" s="267"/>
      <c r="AR231" s="267"/>
      <c r="AS231" s="267"/>
      <c r="AT231" s="267"/>
      <c r="AU231" s="267"/>
      <c r="AV231" s="267"/>
      <c r="AW231" s="267"/>
      <c r="AX231" s="267"/>
      <c r="AY231" s="267"/>
      <c r="AZ231" s="267"/>
      <c r="BA231" s="267"/>
      <c r="BB231" s="267"/>
      <c r="BC231" s="267"/>
      <c r="BD231" s="267"/>
      <c r="BE231" s="267"/>
      <c r="BF231" s="267"/>
      <c r="BG231" s="267"/>
      <c r="BH231" s="267"/>
    </row>
    <row r="232" spans="1:60" ht="12.75" outlineLevel="1">
      <c r="A232" s="314"/>
      <c r="B232" s="307"/>
      <c r="C232" s="410" t="s">
        <v>766</v>
      </c>
      <c r="D232" s="411"/>
      <c r="E232" s="412"/>
      <c r="F232" s="413"/>
      <c r="G232" s="414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67"/>
      <c r="AB232" s="267"/>
      <c r="AC232" s="267"/>
      <c r="AD232" s="267"/>
      <c r="AE232" s="267"/>
      <c r="AF232" s="267"/>
      <c r="AG232" s="267"/>
      <c r="AH232" s="267"/>
      <c r="AI232" s="267"/>
      <c r="AJ232" s="267"/>
      <c r="AK232" s="267"/>
      <c r="AL232" s="267"/>
      <c r="AM232" s="267"/>
      <c r="AN232" s="267"/>
      <c r="AO232" s="267"/>
      <c r="AP232" s="267"/>
      <c r="AQ232" s="267"/>
      <c r="AR232" s="267"/>
      <c r="AS232" s="267"/>
      <c r="AT232" s="267"/>
      <c r="AU232" s="267"/>
      <c r="AV232" s="267"/>
      <c r="AW232" s="267"/>
      <c r="AX232" s="267"/>
      <c r="AY232" s="267"/>
      <c r="AZ232" s="267"/>
      <c r="BA232" s="306" t="str">
        <f aca="true" t="shared" si="7" ref="BA232:BA237">C232</f>
        <v>- 3 paralelně zapojené výměníky ( 2 x 490 kW)</v>
      </c>
      <c r="BB232" s="267"/>
      <c r="BC232" s="267"/>
      <c r="BD232" s="267"/>
      <c r="BE232" s="267"/>
      <c r="BF232" s="267"/>
      <c r="BG232" s="267"/>
      <c r="BH232" s="267"/>
    </row>
    <row r="233" spans="1:60" ht="12.75" outlineLevel="1">
      <c r="A233" s="314"/>
      <c r="B233" s="307"/>
      <c r="C233" s="410" t="s">
        <v>723</v>
      </c>
      <c r="D233" s="411"/>
      <c r="E233" s="412"/>
      <c r="F233" s="413"/>
      <c r="G233" s="414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7"/>
      <c r="AP233" s="267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306" t="str">
        <f t="shared" si="7"/>
        <v>- tlaková ztráta na primární straně max 40 kPa</v>
      </c>
      <c r="BB233" s="267"/>
      <c r="BC233" s="267"/>
      <c r="BD233" s="267"/>
      <c r="BE233" s="267"/>
      <c r="BF233" s="267"/>
      <c r="BG233" s="267"/>
      <c r="BH233" s="267"/>
    </row>
    <row r="234" spans="1:60" ht="12.75" outlineLevel="1">
      <c r="A234" s="314"/>
      <c r="B234" s="307"/>
      <c r="C234" s="410" t="s">
        <v>724</v>
      </c>
      <c r="D234" s="411"/>
      <c r="E234" s="412"/>
      <c r="F234" s="413"/>
      <c r="G234" s="414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7"/>
      <c r="AN234" s="267"/>
      <c r="AO234" s="267"/>
      <c r="AP234" s="267"/>
      <c r="AQ234" s="267"/>
      <c r="AR234" s="267"/>
      <c r="AS234" s="267"/>
      <c r="AT234" s="267"/>
      <c r="AU234" s="267"/>
      <c r="AV234" s="267"/>
      <c r="AW234" s="267"/>
      <c r="AX234" s="267"/>
      <c r="AY234" s="267"/>
      <c r="AZ234" s="267"/>
      <c r="BA234" s="306" t="str">
        <f t="shared" si="7"/>
        <v>- tlaková ztráta na sekundární straně 10 kPa</v>
      </c>
      <c r="BB234" s="267"/>
      <c r="BC234" s="267"/>
      <c r="BD234" s="267"/>
      <c r="BE234" s="267"/>
      <c r="BF234" s="267"/>
      <c r="BG234" s="267"/>
      <c r="BH234" s="267"/>
    </row>
    <row r="235" spans="1:60" ht="12.75" outlineLevel="1">
      <c r="A235" s="314"/>
      <c r="B235" s="307"/>
      <c r="C235" s="410" t="s">
        <v>725</v>
      </c>
      <c r="D235" s="411"/>
      <c r="E235" s="412"/>
      <c r="F235" s="413"/>
      <c r="G235" s="414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267"/>
      <c r="AM235" s="267"/>
      <c r="AN235" s="267"/>
      <c r="AO235" s="267"/>
      <c r="AP235" s="267"/>
      <c r="AQ235" s="267"/>
      <c r="AR235" s="267"/>
      <c r="AS235" s="267"/>
      <c r="AT235" s="267"/>
      <c r="AU235" s="267"/>
      <c r="AV235" s="267"/>
      <c r="AW235" s="267"/>
      <c r="AX235" s="267"/>
      <c r="AY235" s="267"/>
      <c r="AZ235" s="267"/>
      <c r="BA235" s="306" t="str">
        <f t="shared" si="7"/>
        <v>Technické a dispoziční řešení  včetně jednotlivých prvků je patrné z výkresové dokumentace</v>
      </c>
      <c r="BB235" s="267"/>
      <c r="BC235" s="267"/>
      <c r="BD235" s="267"/>
      <c r="BE235" s="267"/>
      <c r="BF235" s="267"/>
      <c r="BG235" s="267"/>
      <c r="BH235" s="267"/>
    </row>
    <row r="236" spans="1:60" ht="12.75" outlineLevel="1">
      <c r="A236" s="314"/>
      <c r="B236" s="307"/>
      <c r="C236" s="410" t="s">
        <v>726</v>
      </c>
      <c r="D236" s="411"/>
      <c r="E236" s="412"/>
      <c r="F236" s="413"/>
      <c r="G236" s="414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  <c r="AK236" s="267"/>
      <c r="AL236" s="267"/>
      <c r="AM236" s="267"/>
      <c r="AN236" s="267"/>
      <c r="AO236" s="267"/>
      <c r="AP236" s="267"/>
      <c r="AQ236" s="267"/>
      <c r="AR236" s="267"/>
      <c r="AS236" s="267"/>
      <c r="AT236" s="267"/>
      <c r="AU236" s="267"/>
      <c r="AV236" s="267"/>
      <c r="AW236" s="267"/>
      <c r="AX236" s="267"/>
      <c r="AY236" s="267"/>
      <c r="AZ236" s="267"/>
      <c r="BA236" s="306" t="str">
        <f t="shared" si="7"/>
        <v>- včetně instalace a umístění technologie</v>
      </c>
      <c r="BB236" s="267"/>
      <c r="BC236" s="267"/>
      <c r="BD236" s="267"/>
      <c r="BE236" s="267"/>
      <c r="BF236" s="267"/>
      <c r="BG236" s="267"/>
      <c r="BH236" s="267"/>
    </row>
    <row r="237" spans="1:60" ht="12.75" outlineLevel="1">
      <c r="A237" s="314"/>
      <c r="B237" s="307"/>
      <c r="C237" s="410" t="s">
        <v>727</v>
      </c>
      <c r="D237" s="411"/>
      <c r="E237" s="412"/>
      <c r="F237" s="413"/>
      <c r="G237" s="414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  <c r="AK237" s="267"/>
      <c r="AL237" s="267"/>
      <c r="AM237" s="267"/>
      <c r="AN237" s="267"/>
      <c r="AO237" s="267"/>
      <c r="AP237" s="267"/>
      <c r="AQ237" s="267"/>
      <c r="AR237" s="267"/>
      <c r="AS237" s="267"/>
      <c r="AT237" s="267"/>
      <c r="AU237" s="267"/>
      <c r="AV237" s="267"/>
      <c r="AW237" s="267"/>
      <c r="AX237" s="267"/>
      <c r="AY237" s="267"/>
      <c r="AZ237" s="267"/>
      <c r="BA237" s="306" t="str">
        <f t="shared" si="7"/>
        <v>- včetně izolací</v>
      </c>
      <c r="BB237" s="267"/>
      <c r="BC237" s="267"/>
      <c r="BD237" s="267"/>
      <c r="BE237" s="267"/>
      <c r="BF237" s="267"/>
      <c r="BG237" s="267"/>
      <c r="BH237" s="267"/>
    </row>
    <row r="238" spans="1:60" ht="22.5" outlineLevel="1">
      <c r="A238" s="314">
        <v>141</v>
      </c>
      <c r="B238" s="307" t="s">
        <v>767</v>
      </c>
      <c r="C238" s="322" t="s">
        <v>768</v>
      </c>
      <c r="D238" s="309" t="s">
        <v>289</v>
      </c>
      <c r="E238" s="311">
        <v>1</v>
      </c>
      <c r="F238" s="313"/>
      <c r="G238" s="316">
        <f>E238*F238</f>
        <v>0</v>
      </c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  <c r="AK238" s="267"/>
      <c r="AL238" s="267"/>
      <c r="AM238" s="267"/>
      <c r="AN238" s="267"/>
      <c r="AO238" s="267"/>
      <c r="AP238" s="267"/>
      <c r="AQ238" s="267"/>
      <c r="AR238" s="267"/>
      <c r="AS238" s="267"/>
      <c r="AT238" s="267"/>
      <c r="AU238" s="267"/>
      <c r="AV238" s="267"/>
      <c r="AW238" s="267"/>
      <c r="AX238" s="267"/>
      <c r="AY238" s="267"/>
      <c r="AZ238" s="267"/>
      <c r="BA238" s="267"/>
      <c r="BB238" s="267"/>
      <c r="BC238" s="267"/>
      <c r="BD238" s="267"/>
      <c r="BE238" s="267"/>
      <c r="BF238" s="267"/>
      <c r="BG238" s="267"/>
      <c r="BH238" s="267"/>
    </row>
    <row r="239" spans="1:60" ht="12.75" outlineLevel="1">
      <c r="A239" s="314"/>
      <c r="B239" s="307"/>
      <c r="C239" s="410" t="s">
        <v>725</v>
      </c>
      <c r="D239" s="411"/>
      <c r="E239" s="412"/>
      <c r="F239" s="413"/>
      <c r="G239" s="414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  <c r="AK239" s="267"/>
      <c r="AL239" s="267"/>
      <c r="AM239" s="267"/>
      <c r="AN239" s="267"/>
      <c r="AO239" s="267"/>
      <c r="AP239" s="267"/>
      <c r="AQ239" s="267"/>
      <c r="AR239" s="267"/>
      <c r="AS239" s="267"/>
      <c r="AT239" s="267"/>
      <c r="AU239" s="267"/>
      <c r="AV239" s="267"/>
      <c r="AW239" s="267"/>
      <c r="AX239" s="267"/>
      <c r="AY239" s="267"/>
      <c r="AZ239" s="267"/>
      <c r="BA239" s="306" t="str">
        <f>C239</f>
        <v>Technické a dispoziční řešení  včetně jednotlivých prvků je patrné z výkresové dokumentace</v>
      </c>
      <c r="BB239" s="267"/>
      <c r="BC239" s="267"/>
      <c r="BD239" s="267"/>
      <c r="BE239" s="267"/>
      <c r="BF239" s="267"/>
      <c r="BG239" s="267"/>
      <c r="BH239" s="267"/>
    </row>
    <row r="240" spans="1:60" ht="12.75" outlineLevel="1">
      <c r="A240" s="314"/>
      <c r="B240" s="307"/>
      <c r="C240" s="410" t="s">
        <v>727</v>
      </c>
      <c r="D240" s="411"/>
      <c r="E240" s="412"/>
      <c r="F240" s="413"/>
      <c r="G240" s="414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  <c r="AK240" s="267"/>
      <c r="AL240" s="267"/>
      <c r="AM240" s="267"/>
      <c r="AN240" s="267"/>
      <c r="AO240" s="267"/>
      <c r="AP240" s="267"/>
      <c r="AQ240" s="267"/>
      <c r="AR240" s="267"/>
      <c r="AS240" s="267"/>
      <c r="AT240" s="267"/>
      <c r="AU240" s="267"/>
      <c r="AV240" s="267"/>
      <c r="AW240" s="267"/>
      <c r="AX240" s="267"/>
      <c r="AY240" s="267"/>
      <c r="AZ240" s="267"/>
      <c r="BA240" s="306" t="str">
        <f>C240</f>
        <v>- včetně izolací</v>
      </c>
      <c r="BB240" s="267"/>
      <c r="BC240" s="267"/>
      <c r="BD240" s="267"/>
      <c r="BE240" s="267"/>
      <c r="BF240" s="267"/>
      <c r="BG240" s="267"/>
      <c r="BH240" s="267"/>
    </row>
    <row r="241" spans="1:60" ht="22.5" outlineLevel="1">
      <c r="A241" s="314">
        <v>142</v>
      </c>
      <c r="B241" s="307" t="s">
        <v>769</v>
      </c>
      <c r="C241" s="322" t="s">
        <v>759</v>
      </c>
      <c r="D241" s="309" t="s">
        <v>289</v>
      </c>
      <c r="E241" s="311">
        <v>2</v>
      </c>
      <c r="F241" s="313"/>
      <c r="G241" s="316">
        <f>E241*F241</f>
        <v>0</v>
      </c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7"/>
      <c r="AM241" s="267"/>
      <c r="AN241" s="267"/>
      <c r="AO241" s="267"/>
      <c r="AP241" s="267"/>
      <c r="AQ241" s="267"/>
      <c r="AR241" s="267"/>
      <c r="AS241" s="267"/>
      <c r="AT241" s="267"/>
      <c r="AU241" s="267"/>
      <c r="AV241" s="267"/>
      <c r="AW241" s="267"/>
      <c r="AX241" s="267"/>
      <c r="AY241" s="267"/>
      <c r="AZ241" s="267"/>
      <c r="BA241" s="267"/>
      <c r="BB241" s="267"/>
      <c r="BC241" s="267"/>
      <c r="BD241" s="267"/>
      <c r="BE241" s="267"/>
      <c r="BF241" s="267"/>
      <c r="BG241" s="267"/>
      <c r="BH241" s="267"/>
    </row>
    <row r="242" spans="1:60" ht="12.75" outlineLevel="1">
      <c r="A242" s="314"/>
      <c r="B242" s="307"/>
      <c r="C242" s="410" t="s">
        <v>1141</v>
      </c>
      <c r="D242" s="411"/>
      <c r="E242" s="412"/>
      <c r="F242" s="413"/>
      <c r="G242" s="414"/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  <c r="AD242" s="267"/>
      <c r="AE242" s="267"/>
      <c r="AF242" s="267"/>
      <c r="AG242" s="267"/>
      <c r="AH242" s="267"/>
      <c r="AI242" s="267"/>
      <c r="AJ242" s="267"/>
      <c r="AK242" s="267"/>
      <c r="AL242" s="267"/>
      <c r="AM242" s="267"/>
      <c r="AN242" s="267"/>
      <c r="AO242" s="267"/>
      <c r="AP242" s="267"/>
      <c r="AQ242" s="267"/>
      <c r="AR242" s="267"/>
      <c r="AS242" s="267"/>
      <c r="AT242" s="267"/>
      <c r="AU242" s="267"/>
      <c r="AV242" s="267"/>
      <c r="AW242" s="267"/>
      <c r="AX242" s="267"/>
      <c r="AY242" s="267"/>
      <c r="AZ242" s="267"/>
      <c r="BA242" s="306" t="str">
        <f aca="true" t="shared" si="8" ref="BA242:BA248">C242</f>
        <v>sekundární strana</v>
      </c>
      <c r="BB242" s="267"/>
      <c r="BC242" s="267"/>
      <c r="BD242" s="267"/>
      <c r="BE242" s="267"/>
      <c r="BF242" s="267"/>
      <c r="BG242" s="267"/>
      <c r="BH242" s="267"/>
    </row>
    <row r="243" spans="1:60" ht="12.75" outlineLevel="1">
      <c r="A243" s="314"/>
      <c r="B243" s="307"/>
      <c r="C243" s="410" t="s">
        <v>735</v>
      </c>
      <c r="D243" s="411"/>
      <c r="E243" s="412"/>
      <c r="F243" s="413"/>
      <c r="G243" s="414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267"/>
      <c r="AM243" s="267"/>
      <c r="AN243" s="267"/>
      <c r="AO243" s="267"/>
      <c r="AP243" s="267"/>
      <c r="AQ243" s="267"/>
      <c r="AR243" s="267"/>
      <c r="AS243" s="267"/>
      <c r="AT243" s="267"/>
      <c r="AU243" s="267"/>
      <c r="AV243" s="267"/>
      <c r="AW243" s="267"/>
      <c r="AX243" s="267"/>
      <c r="AY243" s="267"/>
      <c r="AZ243" s="267"/>
      <c r="BA243" s="306" t="str">
        <f t="shared" si="8"/>
        <v xml:space="preserve">     -  provedení nerez ocel AISI 316</v>
      </c>
      <c r="BB243" s="267"/>
      <c r="BC243" s="267"/>
      <c r="BD243" s="267"/>
      <c r="BE243" s="267"/>
      <c r="BF243" s="267"/>
      <c r="BG243" s="267"/>
      <c r="BH243" s="267"/>
    </row>
    <row r="244" spans="1:60" ht="22.5" outlineLevel="1">
      <c r="A244" s="314"/>
      <c r="B244" s="307"/>
      <c r="C244" s="410" t="s">
        <v>1142</v>
      </c>
      <c r="D244" s="411"/>
      <c r="E244" s="412"/>
      <c r="F244" s="413"/>
      <c r="G244" s="414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7"/>
      <c r="AP244" s="267"/>
      <c r="AQ244" s="267"/>
      <c r="AR244" s="267"/>
      <c r="AS244" s="267"/>
      <c r="AT244" s="267"/>
      <c r="AU244" s="267"/>
      <c r="AV244" s="267"/>
      <c r="AW244" s="267"/>
      <c r="AX244" s="267"/>
      <c r="AY244" s="267"/>
      <c r="AZ244" s="267"/>
      <c r="BA244" s="306" t="str">
        <f t="shared" si="8"/>
        <v xml:space="preserve">     -  uzavírací armatury přírubové ( materiál tělesa a přírub nerez ocel ASTM A351 CF8M, koule a hřídele nerez ocel AISI 316,</v>
      </c>
      <c r="BB244" s="267"/>
      <c r="BC244" s="267"/>
      <c r="BD244" s="267"/>
      <c r="BE244" s="267"/>
      <c r="BF244" s="267"/>
      <c r="BG244" s="267"/>
      <c r="BH244" s="267"/>
    </row>
    <row r="245" spans="1:60" ht="12.75" outlineLevel="1">
      <c r="A245" s="314"/>
      <c r="B245" s="307"/>
      <c r="C245" s="410" t="s">
        <v>736</v>
      </c>
      <c r="D245" s="411"/>
      <c r="E245" s="412"/>
      <c r="F245" s="413"/>
      <c r="G245" s="414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306" t="str">
        <f t="shared" si="8"/>
        <v xml:space="preserve">                                                         tesnění koule a hřídele zedílené P.T.F.E)</v>
      </c>
      <c r="BB245" s="267"/>
      <c r="BC245" s="267"/>
      <c r="BD245" s="267"/>
      <c r="BE245" s="267"/>
      <c r="BF245" s="267"/>
      <c r="BG245" s="267"/>
      <c r="BH245" s="267"/>
    </row>
    <row r="246" spans="1:60" ht="12.75" outlineLevel="1">
      <c r="A246" s="314"/>
      <c r="B246" s="307"/>
      <c r="C246" s="410" t="s">
        <v>1143</v>
      </c>
      <c r="D246" s="411"/>
      <c r="E246" s="412"/>
      <c r="F246" s="413"/>
      <c r="G246" s="414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7"/>
      <c r="AP246" s="267"/>
      <c r="AQ246" s="267"/>
      <c r="AR246" s="267"/>
      <c r="AS246" s="267"/>
      <c r="AT246" s="267"/>
      <c r="AU246" s="267"/>
      <c r="AV246" s="267"/>
      <c r="AW246" s="267"/>
      <c r="AX246" s="267"/>
      <c r="AY246" s="267"/>
      <c r="AZ246" s="267"/>
      <c r="BA246" s="306" t="str">
        <f t="shared" si="8"/>
        <v xml:space="preserve">      - ATEST na pitnou vodu</v>
      </c>
      <c r="BB246" s="267"/>
      <c r="BC246" s="267"/>
      <c r="BD246" s="267"/>
      <c r="BE246" s="267"/>
      <c r="BF246" s="267"/>
      <c r="BG246" s="267"/>
      <c r="BH246" s="267"/>
    </row>
    <row r="247" spans="1:60" ht="12.75" outlineLevel="1">
      <c r="A247" s="314"/>
      <c r="B247" s="307"/>
      <c r="C247" s="410" t="s">
        <v>725</v>
      </c>
      <c r="D247" s="411"/>
      <c r="E247" s="412"/>
      <c r="F247" s="413"/>
      <c r="G247" s="414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7"/>
      <c r="AL247" s="267"/>
      <c r="AM247" s="267"/>
      <c r="AN247" s="267"/>
      <c r="AO247" s="267"/>
      <c r="AP247" s="267"/>
      <c r="AQ247" s="267"/>
      <c r="AR247" s="267"/>
      <c r="AS247" s="267"/>
      <c r="AT247" s="267"/>
      <c r="AU247" s="267"/>
      <c r="AV247" s="267"/>
      <c r="AW247" s="267"/>
      <c r="AX247" s="267"/>
      <c r="AY247" s="267"/>
      <c r="AZ247" s="267"/>
      <c r="BA247" s="306" t="str">
        <f t="shared" si="8"/>
        <v>Technické a dispoziční řešení  včetně jednotlivých prvků je patrné z výkresové dokumentace</v>
      </c>
      <c r="BB247" s="267"/>
      <c r="BC247" s="267"/>
      <c r="BD247" s="267"/>
      <c r="BE247" s="267"/>
      <c r="BF247" s="267"/>
      <c r="BG247" s="267"/>
      <c r="BH247" s="267"/>
    </row>
    <row r="248" spans="1:60" ht="12.75" outlineLevel="1">
      <c r="A248" s="314"/>
      <c r="B248" s="307"/>
      <c r="C248" s="410" t="s">
        <v>727</v>
      </c>
      <c r="D248" s="411"/>
      <c r="E248" s="412"/>
      <c r="F248" s="413"/>
      <c r="G248" s="414"/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267"/>
      <c r="AX248" s="267"/>
      <c r="AY248" s="267"/>
      <c r="AZ248" s="267"/>
      <c r="BA248" s="306" t="str">
        <f t="shared" si="8"/>
        <v>- včetně izolací</v>
      </c>
      <c r="BB248" s="267"/>
      <c r="BC248" s="267"/>
      <c r="BD248" s="267"/>
      <c r="BE248" s="267"/>
      <c r="BF248" s="267"/>
      <c r="BG248" s="267"/>
      <c r="BH248" s="267"/>
    </row>
    <row r="249" spans="1:60" ht="12.75" outlineLevel="1">
      <c r="A249" s="314">
        <v>143</v>
      </c>
      <c r="B249" s="307" t="s">
        <v>770</v>
      </c>
      <c r="C249" s="322" t="s">
        <v>761</v>
      </c>
      <c r="D249" s="309" t="s">
        <v>289</v>
      </c>
      <c r="E249" s="311">
        <v>2</v>
      </c>
      <c r="F249" s="313"/>
      <c r="G249" s="316">
        <f>E249*F249</f>
        <v>0</v>
      </c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267"/>
      <c r="AX249" s="267"/>
      <c r="AY249" s="267"/>
      <c r="AZ249" s="267"/>
      <c r="BA249" s="267"/>
      <c r="BB249" s="267"/>
      <c r="BC249" s="267"/>
      <c r="BD249" s="267"/>
      <c r="BE249" s="267"/>
      <c r="BF249" s="267"/>
      <c r="BG249" s="267"/>
      <c r="BH249" s="267"/>
    </row>
    <row r="250" spans="1:60" ht="12.75" outlineLevel="1">
      <c r="A250" s="314"/>
      <c r="B250" s="307"/>
      <c r="C250" s="410" t="s">
        <v>739</v>
      </c>
      <c r="D250" s="411"/>
      <c r="E250" s="412"/>
      <c r="F250" s="413"/>
      <c r="G250" s="414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267"/>
      <c r="AX250" s="267"/>
      <c r="AY250" s="267"/>
      <c r="AZ250" s="267"/>
      <c r="BA250" s="306" t="str">
        <f>C250</f>
        <v>- provedení nerez ocel DIN 1.4541</v>
      </c>
      <c r="BB250" s="267"/>
      <c r="BC250" s="267"/>
      <c r="BD250" s="267"/>
      <c r="BE250" s="267"/>
      <c r="BF250" s="267"/>
      <c r="BG250" s="267"/>
      <c r="BH250" s="267"/>
    </row>
    <row r="251" spans="1:60" ht="12.75" outlineLevel="1">
      <c r="A251" s="314"/>
      <c r="B251" s="307"/>
      <c r="C251" s="410" t="s">
        <v>740</v>
      </c>
      <c r="D251" s="411"/>
      <c r="E251" s="412"/>
      <c r="F251" s="413"/>
      <c r="G251" s="414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306" t="str">
        <f>C251</f>
        <v>- včetně izolace</v>
      </c>
      <c r="BB251" s="267"/>
      <c r="BC251" s="267"/>
      <c r="BD251" s="267"/>
      <c r="BE251" s="267"/>
      <c r="BF251" s="267"/>
      <c r="BG251" s="267"/>
      <c r="BH251" s="267"/>
    </row>
    <row r="252" spans="1:60" ht="12.75" outlineLevel="1">
      <c r="A252" s="314">
        <v>144</v>
      </c>
      <c r="B252" s="307" t="s">
        <v>771</v>
      </c>
      <c r="C252" s="322" t="s">
        <v>763</v>
      </c>
      <c r="D252" s="309" t="s">
        <v>289</v>
      </c>
      <c r="E252" s="311">
        <v>2</v>
      </c>
      <c r="F252" s="313"/>
      <c r="G252" s="316">
        <f>E252*F252</f>
        <v>0</v>
      </c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  <c r="AT252" s="267"/>
      <c r="AU252" s="267"/>
      <c r="AV252" s="267"/>
      <c r="AW252" s="267"/>
      <c r="AX252" s="267"/>
      <c r="AY252" s="267"/>
      <c r="AZ252" s="267"/>
      <c r="BA252" s="267"/>
      <c r="BB252" s="267"/>
      <c r="BC252" s="267"/>
      <c r="BD252" s="267"/>
      <c r="BE252" s="267"/>
      <c r="BF252" s="267"/>
      <c r="BG252" s="267"/>
      <c r="BH252" s="267"/>
    </row>
    <row r="253" spans="1:60" ht="12.75" outlineLevel="1">
      <c r="A253" s="314"/>
      <c r="B253" s="307"/>
      <c r="C253" s="410" t="s">
        <v>743</v>
      </c>
      <c r="D253" s="411"/>
      <c r="E253" s="412"/>
      <c r="F253" s="413"/>
      <c r="G253" s="414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306" t="str">
        <f>C253</f>
        <v>- pro rozvody a ohřev pitné vody v zásobníkových ohřívačích</v>
      </c>
      <c r="BB253" s="267"/>
      <c r="BC253" s="267"/>
      <c r="BD253" s="267"/>
      <c r="BE253" s="267"/>
      <c r="BF253" s="267"/>
      <c r="BG253" s="267"/>
      <c r="BH253" s="267"/>
    </row>
    <row r="254" spans="1:60" ht="12.75" outlineLevel="1">
      <c r="A254" s="314"/>
      <c r="B254" s="307"/>
      <c r="C254" s="410" t="s">
        <v>744</v>
      </c>
      <c r="D254" s="411"/>
      <c r="E254" s="412"/>
      <c r="F254" s="413"/>
      <c r="G254" s="414"/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306" t="str">
        <f>C254</f>
        <v>- průtočné</v>
      </c>
      <c r="BB254" s="267"/>
      <c r="BC254" s="267"/>
      <c r="BD254" s="267"/>
      <c r="BE254" s="267"/>
      <c r="BF254" s="267"/>
      <c r="BG254" s="267"/>
      <c r="BH254" s="267"/>
    </row>
    <row r="255" spans="1:60" ht="12.75" outlineLevel="1">
      <c r="A255" s="314"/>
      <c r="B255" s="307"/>
      <c r="C255" s="410" t="s">
        <v>745</v>
      </c>
      <c r="D255" s="411"/>
      <c r="E255" s="412"/>
      <c r="F255" s="413"/>
      <c r="G255" s="414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306" t="str">
        <f>C255</f>
        <v>- součástí armatura Flowjet s uzavřením a vypouštěním</v>
      </c>
      <c r="BB255" s="267"/>
      <c r="BC255" s="267"/>
      <c r="BD255" s="267"/>
      <c r="BE255" s="267"/>
      <c r="BF255" s="267"/>
      <c r="BG255" s="267"/>
      <c r="BH255" s="267"/>
    </row>
    <row r="256" spans="1:60" ht="22.5" outlineLevel="1">
      <c r="A256" s="314">
        <v>145</v>
      </c>
      <c r="B256" s="307" t="s">
        <v>772</v>
      </c>
      <c r="C256" s="322" t="s">
        <v>773</v>
      </c>
      <c r="D256" s="309" t="s">
        <v>289</v>
      </c>
      <c r="E256" s="311">
        <v>1</v>
      </c>
      <c r="F256" s="313"/>
      <c r="G256" s="316">
        <f>E256*F256</f>
        <v>0</v>
      </c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7"/>
      <c r="BG256" s="267"/>
      <c r="BH256" s="267"/>
    </row>
    <row r="257" spans="1:60" ht="12.75" outlineLevel="1">
      <c r="A257" s="314"/>
      <c r="B257" s="307"/>
      <c r="C257" s="410" t="s">
        <v>774</v>
      </c>
      <c r="D257" s="411"/>
      <c r="E257" s="412"/>
      <c r="F257" s="413"/>
      <c r="G257" s="414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  <c r="AT257" s="267"/>
      <c r="AU257" s="267"/>
      <c r="AV257" s="267"/>
      <c r="AW257" s="267"/>
      <c r="AX257" s="267"/>
      <c r="AY257" s="267"/>
      <c r="AZ257" s="267"/>
      <c r="BA257" s="306" t="str">
        <f aca="true" t="shared" si="9" ref="BA257:BA262">C257</f>
        <v>- 3 paralelně zapojené výměníky ( 2 x 300 kW)</v>
      </c>
      <c r="BB257" s="267"/>
      <c r="BC257" s="267"/>
      <c r="BD257" s="267"/>
      <c r="BE257" s="267"/>
      <c r="BF257" s="267"/>
      <c r="BG257" s="267"/>
      <c r="BH257" s="267"/>
    </row>
    <row r="258" spans="1:60" ht="12.75" outlineLevel="1">
      <c r="A258" s="314"/>
      <c r="B258" s="307"/>
      <c r="C258" s="410" t="s">
        <v>723</v>
      </c>
      <c r="D258" s="411"/>
      <c r="E258" s="412"/>
      <c r="F258" s="413"/>
      <c r="G258" s="414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  <c r="AT258" s="267"/>
      <c r="AU258" s="267"/>
      <c r="AV258" s="267"/>
      <c r="AW258" s="267"/>
      <c r="AX258" s="267"/>
      <c r="AY258" s="267"/>
      <c r="AZ258" s="267"/>
      <c r="BA258" s="306" t="str">
        <f t="shared" si="9"/>
        <v>- tlaková ztráta na primární straně max 40 kPa</v>
      </c>
      <c r="BB258" s="267"/>
      <c r="BC258" s="267"/>
      <c r="BD258" s="267"/>
      <c r="BE258" s="267"/>
      <c r="BF258" s="267"/>
      <c r="BG258" s="267"/>
      <c r="BH258" s="267"/>
    </row>
    <row r="259" spans="1:60" ht="12.75" outlineLevel="1">
      <c r="A259" s="314"/>
      <c r="B259" s="307"/>
      <c r="C259" s="410" t="s">
        <v>724</v>
      </c>
      <c r="D259" s="411"/>
      <c r="E259" s="412"/>
      <c r="F259" s="413"/>
      <c r="G259" s="414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  <c r="AT259" s="267"/>
      <c r="AU259" s="267"/>
      <c r="AV259" s="267"/>
      <c r="AW259" s="267"/>
      <c r="AX259" s="267"/>
      <c r="AY259" s="267"/>
      <c r="AZ259" s="267"/>
      <c r="BA259" s="306" t="str">
        <f t="shared" si="9"/>
        <v>- tlaková ztráta na sekundární straně 10 kPa</v>
      </c>
      <c r="BB259" s="267"/>
      <c r="BC259" s="267"/>
      <c r="BD259" s="267"/>
      <c r="BE259" s="267"/>
      <c r="BF259" s="267"/>
      <c r="BG259" s="267"/>
      <c r="BH259" s="267"/>
    </row>
    <row r="260" spans="1:60" ht="12.75" outlineLevel="1">
      <c r="A260" s="314"/>
      <c r="B260" s="307"/>
      <c r="C260" s="410" t="s">
        <v>725</v>
      </c>
      <c r="D260" s="411"/>
      <c r="E260" s="412"/>
      <c r="F260" s="413"/>
      <c r="G260" s="414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  <c r="BA260" s="306" t="str">
        <f t="shared" si="9"/>
        <v>Technické a dispoziční řešení  včetně jednotlivých prvků je patrné z výkresové dokumentace</v>
      </c>
      <c r="BB260" s="267"/>
      <c r="BC260" s="267"/>
      <c r="BD260" s="267"/>
      <c r="BE260" s="267"/>
      <c r="BF260" s="267"/>
      <c r="BG260" s="267"/>
      <c r="BH260" s="267"/>
    </row>
    <row r="261" spans="1:60" ht="12.75" outlineLevel="1">
      <c r="A261" s="314"/>
      <c r="B261" s="307"/>
      <c r="C261" s="410" t="s">
        <v>726</v>
      </c>
      <c r="D261" s="411"/>
      <c r="E261" s="412"/>
      <c r="F261" s="413"/>
      <c r="G261" s="414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  <c r="BA261" s="306" t="str">
        <f t="shared" si="9"/>
        <v>- včetně instalace a umístění technologie</v>
      </c>
      <c r="BB261" s="267"/>
      <c r="BC261" s="267"/>
      <c r="BD261" s="267"/>
      <c r="BE261" s="267"/>
      <c r="BF261" s="267"/>
      <c r="BG261" s="267"/>
      <c r="BH261" s="267"/>
    </row>
    <row r="262" spans="1:60" ht="12.75" outlineLevel="1">
      <c r="A262" s="314"/>
      <c r="B262" s="307"/>
      <c r="C262" s="410" t="s">
        <v>727</v>
      </c>
      <c r="D262" s="411"/>
      <c r="E262" s="412"/>
      <c r="F262" s="413"/>
      <c r="G262" s="414"/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306" t="str">
        <f t="shared" si="9"/>
        <v>- včetně izolací</v>
      </c>
      <c r="BB262" s="267"/>
      <c r="BC262" s="267"/>
      <c r="BD262" s="267"/>
      <c r="BE262" s="267"/>
      <c r="BF262" s="267"/>
      <c r="BG262" s="267"/>
      <c r="BH262" s="267"/>
    </row>
    <row r="263" spans="1:60" ht="22.5" outlineLevel="1">
      <c r="A263" s="314">
        <v>146</v>
      </c>
      <c r="B263" s="307" t="s">
        <v>775</v>
      </c>
      <c r="C263" s="322" t="s">
        <v>776</v>
      </c>
      <c r="D263" s="309" t="s">
        <v>289</v>
      </c>
      <c r="E263" s="311">
        <v>1</v>
      </c>
      <c r="F263" s="313"/>
      <c r="G263" s="316">
        <f>E263*F263</f>
        <v>0</v>
      </c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</row>
    <row r="264" spans="1:60" ht="12.75" outlineLevel="1">
      <c r="A264" s="314"/>
      <c r="B264" s="307"/>
      <c r="C264" s="410" t="s">
        <v>725</v>
      </c>
      <c r="D264" s="411"/>
      <c r="E264" s="412"/>
      <c r="F264" s="413"/>
      <c r="G264" s="414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306" t="str">
        <f>C264</f>
        <v>Technické a dispoziční řešení  včetně jednotlivých prvků je patrné z výkresové dokumentace</v>
      </c>
      <c r="BB264" s="267"/>
      <c r="BC264" s="267"/>
      <c r="BD264" s="267"/>
      <c r="BE264" s="267"/>
      <c r="BF264" s="267"/>
      <c r="BG264" s="267"/>
      <c r="BH264" s="267"/>
    </row>
    <row r="265" spans="1:60" ht="12.75" outlineLevel="1">
      <c r="A265" s="314"/>
      <c r="B265" s="307"/>
      <c r="C265" s="410" t="s">
        <v>727</v>
      </c>
      <c r="D265" s="411"/>
      <c r="E265" s="412"/>
      <c r="F265" s="413"/>
      <c r="G265" s="414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  <c r="BA265" s="306" t="str">
        <f>C265</f>
        <v>- včetně izolací</v>
      </c>
      <c r="BB265" s="267"/>
      <c r="BC265" s="267"/>
      <c r="BD265" s="267"/>
      <c r="BE265" s="267"/>
      <c r="BF265" s="267"/>
      <c r="BG265" s="267"/>
      <c r="BH265" s="267"/>
    </row>
    <row r="266" spans="1:60" ht="22.5" outlineLevel="1">
      <c r="A266" s="314">
        <v>147</v>
      </c>
      <c r="B266" s="307" t="s">
        <v>777</v>
      </c>
      <c r="C266" s="322" t="s">
        <v>778</v>
      </c>
      <c r="D266" s="309" t="s">
        <v>289</v>
      </c>
      <c r="E266" s="311">
        <v>2</v>
      </c>
      <c r="F266" s="313"/>
      <c r="G266" s="316">
        <f>E266*F266</f>
        <v>0</v>
      </c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7"/>
      <c r="BD266" s="267"/>
      <c r="BE266" s="267"/>
      <c r="BF266" s="267"/>
      <c r="BG266" s="267"/>
      <c r="BH266" s="267"/>
    </row>
    <row r="267" spans="1:60" ht="12.75" outlineLevel="1">
      <c r="A267" s="314"/>
      <c r="B267" s="307"/>
      <c r="C267" s="410" t="s">
        <v>1141</v>
      </c>
      <c r="D267" s="411"/>
      <c r="E267" s="412"/>
      <c r="F267" s="413"/>
      <c r="G267" s="414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306" t="str">
        <f aca="true" t="shared" si="10" ref="BA267:BA273">C267</f>
        <v>sekundární strana</v>
      </c>
      <c r="BB267" s="267"/>
      <c r="BC267" s="267"/>
      <c r="BD267" s="267"/>
      <c r="BE267" s="267"/>
      <c r="BF267" s="267"/>
      <c r="BG267" s="267"/>
      <c r="BH267" s="267"/>
    </row>
    <row r="268" spans="1:60" ht="12.75" outlineLevel="1">
      <c r="A268" s="314"/>
      <c r="B268" s="307"/>
      <c r="C268" s="410" t="s">
        <v>735</v>
      </c>
      <c r="D268" s="411"/>
      <c r="E268" s="412"/>
      <c r="F268" s="413"/>
      <c r="G268" s="414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  <c r="BA268" s="306" t="str">
        <f t="shared" si="10"/>
        <v xml:space="preserve">     -  provedení nerez ocel AISI 316</v>
      </c>
      <c r="BB268" s="267"/>
      <c r="BC268" s="267"/>
      <c r="BD268" s="267"/>
      <c r="BE268" s="267"/>
      <c r="BF268" s="267"/>
      <c r="BG268" s="267"/>
      <c r="BH268" s="267"/>
    </row>
    <row r="269" spans="1:60" ht="22.5" outlineLevel="1">
      <c r="A269" s="314"/>
      <c r="B269" s="307"/>
      <c r="C269" s="410" t="s">
        <v>1142</v>
      </c>
      <c r="D269" s="411"/>
      <c r="E269" s="412"/>
      <c r="F269" s="413"/>
      <c r="G269" s="414"/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  <c r="AT269" s="267"/>
      <c r="AU269" s="267"/>
      <c r="AV269" s="267"/>
      <c r="AW269" s="267"/>
      <c r="AX269" s="267"/>
      <c r="AY269" s="267"/>
      <c r="AZ269" s="267"/>
      <c r="BA269" s="306" t="str">
        <f t="shared" si="10"/>
        <v xml:space="preserve">     -  uzavírací armatury přírubové ( materiál tělesa a přírub nerez ocel ASTM A351 CF8M, koule a hřídele nerez ocel AISI 316,</v>
      </c>
      <c r="BB269" s="267"/>
      <c r="BC269" s="267"/>
      <c r="BD269" s="267"/>
      <c r="BE269" s="267"/>
      <c r="BF269" s="267"/>
      <c r="BG269" s="267"/>
      <c r="BH269" s="267"/>
    </row>
    <row r="270" spans="1:60" ht="12.75" outlineLevel="1">
      <c r="A270" s="314"/>
      <c r="B270" s="307"/>
      <c r="C270" s="410" t="s">
        <v>736</v>
      </c>
      <c r="D270" s="411"/>
      <c r="E270" s="412"/>
      <c r="F270" s="413"/>
      <c r="G270" s="414"/>
      <c r="H270" s="267"/>
      <c r="I270" s="267"/>
      <c r="J270" s="267"/>
      <c r="K270" s="267"/>
      <c r="L270" s="267"/>
      <c r="M270" s="267"/>
      <c r="N270" s="267"/>
      <c r="O270" s="267"/>
      <c r="P270" s="267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306" t="str">
        <f t="shared" si="10"/>
        <v xml:space="preserve">                                                         tesnění koule a hřídele zedílené P.T.F.E)</v>
      </c>
      <c r="BB270" s="267"/>
      <c r="BC270" s="267"/>
      <c r="BD270" s="267"/>
      <c r="BE270" s="267"/>
      <c r="BF270" s="267"/>
      <c r="BG270" s="267"/>
      <c r="BH270" s="267"/>
    </row>
    <row r="271" spans="1:60" ht="12.75" outlineLevel="1">
      <c r="A271" s="314"/>
      <c r="B271" s="307"/>
      <c r="C271" s="410" t="s">
        <v>1143</v>
      </c>
      <c r="D271" s="411"/>
      <c r="E271" s="412"/>
      <c r="F271" s="413"/>
      <c r="G271" s="414"/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  <c r="BA271" s="306" t="str">
        <f t="shared" si="10"/>
        <v xml:space="preserve">      - ATEST na pitnou vodu</v>
      </c>
      <c r="BB271" s="267"/>
      <c r="BC271" s="267"/>
      <c r="BD271" s="267"/>
      <c r="BE271" s="267"/>
      <c r="BF271" s="267"/>
      <c r="BG271" s="267"/>
      <c r="BH271" s="267"/>
    </row>
    <row r="272" spans="1:60" ht="12.75" outlineLevel="1">
      <c r="A272" s="314"/>
      <c r="B272" s="307"/>
      <c r="C272" s="410" t="s">
        <v>725</v>
      </c>
      <c r="D272" s="411"/>
      <c r="E272" s="412"/>
      <c r="F272" s="413"/>
      <c r="G272" s="414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  <c r="BA272" s="306" t="str">
        <f t="shared" si="10"/>
        <v>Technické a dispoziční řešení  včetně jednotlivých prvků je patrné z výkresové dokumentace</v>
      </c>
      <c r="BB272" s="267"/>
      <c r="BC272" s="267"/>
      <c r="BD272" s="267"/>
      <c r="BE272" s="267"/>
      <c r="BF272" s="267"/>
      <c r="BG272" s="267"/>
      <c r="BH272" s="267"/>
    </row>
    <row r="273" spans="1:60" ht="12.75" outlineLevel="1">
      <c r="A273" s="314"/>
      <c r="B273" s="307"/>
      <c r="C273" s="410" t="s">
        <v>727</v>
      </c>
      <c r="D273" s="411"/>
      <c r="E273" s="412"/>
      <c r="F273" s="413"/>
      <c r="G273" s="414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7"/>
      <c r="AQ273" s="267"/>
      <c r="AR273" s="267"/>
      <c r="AS273" s="267"/>
      <c r="AT273" s="267"/>
      <c r="AU273" s="267"/>
      <c r="AV273" s="267"/>
      <c r="AW273" s="267"/>
      <c r="AX273" s="267"/>
      <c r="AY273" s="267"/>
      <c r="AZ273" s="267"/>
      <c r="BA273" s="306" t="str">
        <f t="shared" si="10"/>
        <v>- včetně izolací</v>
      </c>
      <c r="BB273" s="267"/>
      <c r="BC273" s="267"/>
      <c r="BD273" s="267"/>
      <c r="BE273" s="267"/>
      <c r="BF273" s="267"/>
      <c r="BG273" s="267"/>
      <c r="BH273" s="267"/>
    </row>
    <row r="274" spans="1:60" ht="12.75" outlineLevel="1">
      <c r="A274" s="314">
        <v>148</v>
      </c>
      <c r="B274" s="307" t="s">
        <v>779</v>
      </c>
      <c r="C274" s="322" t="s">
        <v>780</v>
      </c>
      <c r="D274" s="309" t="s">
        <v>289</v>
      </c>
      <c r="E274" s="311">
        <v>2</v>
      </c>
      <c r="F274" s="313"/>
      <c r="G274" s="316">
        <f>E274*F274</f>
        <v>0</v>
      </c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267"/>
      <c r="BB274" s="267"/>
      <c r="BC274" s="267"/>
      <c r="BD274" s="267"/>
      <c r="BE274" s="267"/>
      <c r="BF274" s="267"/>
      <c r="BG274" s="267"/>
      <c r="BH274" s="267"/>
    </row>
    <row r="275" spans="1:60" ht="12.75" outlineLevel="1">
      <c r="A275" s="314"/>
      <c r="B275" s="307"/>
      <c r="C275" s="410" t="s">
        <v>739</v>
      </c>
      <c r="D275" s="411"/>
      <c r="E275" s="412"/>
      <c r="F275" s="413"/>
      <c r="G275" s="414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267"/>
      <c r="AX275" s="267"/>
      <c r="AY275" s="267"/>
      <c r="AZ275" s="267"/>
      <c r="BA275" s="306" t="str">
        <f>C275</f>
        <v>- provedení nerez ocel DIN 1.4541</v>
      </c>
      <c r="BB275" s="267"/>
      <c r="BC275" s="267"/>
      <c r="BD275" s="267"/>
      <c r="BE275" s="267"/>
      <c r="BF275" s="267"/>
      <c r="BG275" s="267"/>
      <c r="BH275" s="267"/>
    </row>
    <row r="276" spans="1:60" ht="12.75" outlineLevel="1">
      <c r="A276" s="314"/>
      <c r="B276" s="307"/>
      <c r="C276" s="410" t="s">
        <v>740</v>
      </c>
      <c r="D276" s="411"/>
      <c r="E276" s="412"/>
      <c r="F276" s="413"/>
      <c r="G276" s="414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7"/>
      <c r="AY276" s="267"/>
      <c r="AZ276" s="267"/>
      <c r="BA276" s="306" t="str">
        <f>C276</f>
        <v>- včetně izolace</v>
      </c>
      <c r="BB276" s="267"/>
      <c r="BC276" s="267"/>
      <c r="BD276" s="267"/>
      <c r="BE276" s="267"/>
      <c r="BF276" s="267"/>
      <c r="BG276" s="267"/>
      <c r="BH276" s="267"/>
    </row>
    <row r="277" spans="1:60" ht="12.75" outlineLevel="1">
      <c r="A277" s="314">
        <v>149</v>
      </c>
      <c r="B277" s="307" t="s">
        <v>781</v>
      </c>
      <c r="C277" s="322" t="s">
        <v>782</v>
      </c>
      <c r="D277" s="309" t="s">
        <v>289</v>
      </c>
      <c r="E277" s="311">
        <v>2</v>
      </c>
      <c r="F277" s="313"/>
      <c r="G277" s="316">
        <f>E277*F277</f>
        <v>0</v>
      </c>
      <c r="H277" s="267"/>
      <c r="I277" s="267"/>
      <c r="J277" s="267"/>
      <c r="K277" s="267"/>
      <c r="L277" s="267"/>
      <c r="M277" s="267"/>
      <c r="N277" s="267"/>
      <c r="O277" s="26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  <c r="BA277" s="267"/>
      <c r="BB277" s="267"/>
      <c r="BC277" s="267"/>
      <c r="BD277" s="267"/>
      <c r="BE277" s="267"/>
      <c r="BF277" s="267"/>
      <c r="BG277" s="267"/>
      <c r="BH277" s="267"/>
    </row>
    <row r="278" spans="1:60" ht="12.75" outlineLevel="1">
      <c r="A278" s="314"/>
      <c r="B278" s="307"/>
      <c r="C278" s="410" t="s">
        <v>743</v>
      </c>
      <c r="D278" s="411"/>
      <c r="E278" s="412"/>
      <c r="F278" s="413"/>
      <c r="G278" s="414"/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  <c r="AT278" s="267"/>
      <c r="AU278" s="267"/>
      <c r="AV278" s="267"/>
      <c r="AW278" s="267"/>
      <c r="AX278" s="267"/>
      <c r="AY278" s="267"/>
      <c r="AZ278" s="267"/>
      <c r="BA278" s="306" t="str">
        <f>C278</f>
        <v>- pro rozvody a ohřev pitné vody v zásobníkových ohřívačích</v>
      </c>
      <c r="BB278" s="267"/>
      <c r="BC278" s="267"/>
      <c r="BD278" s="267"/>
      <c r="BE278" s="267"/>
      <c r="BF278" s="267"/>
      <c r="BG278" s="267"/>
      <c r="BH278" s="267"/>
    </row>
    <row r="279" spans="1:60" ht="12.75" outlineLevel="1">
      <c r="A279" s="314"/>
      <c r="B279" s="307"/>
      <c r="C279" s="410" t="s">
        <v>744</v>
      </c>
      <c r="D279" s="411"/>
      <c r="E279" s="412"/>
      <c r="F279" s="413"/>
      <c r="G279" s="414"/>
      <c r="H279" s="267"/>
      <c r="I279" s="267"/>
      <c r="J279" s="267"/>
      <c r="K279" s="267"/>
      <c r="L279" s="267"/>
      <c r="M279" s="267"/>
      <c r="N279" s="267"/>
      <c r="O279" s="267"/>
      <c r="P279" s="267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306" t="str">
        <f>C279</f>
        <v>- průtočné</v>
      </c>
      <c r="BB279" s="267"/>
      <c r="BC279" s="267"/>
      <c r="BD279" s="267"/>
      <c r="BE279" s="267"/>
      <c r="BF279" s="267"/>
      <c r="BG279" s="267"/>
      <c r="BH279" s="267"/>
    </row>
    <row r="280" spans="1:60" ht="12.75" outlineLevel="1">
      <c r="A280" s="314"/>
      <c r="B280" s="307"/>
      <c r="C280" s="410" t="s">
        <v>745</v>
      </c>
      <c r="D280" s="411"/>
      <c r="E280" s="412"/>
      <c r="F280" s="413"/>
      <c r="G280" s="414"/>
      <c r="H280" s="267"/>
      <c r="I280" s="267"/>
      <c r="J280" s="267"/>
      <c r="K280" s="26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306" t="str">
        <f>C280</f>
        <v>- součástí armatura Flowjet s uzavřením a vypouštěním</v>
      </c>
      <c r="BB280" s="267"/>
      <c r="BC280" s="267"/>
      <c r="BD280" s="267"/>
      <c r="BE280" s="267"/>
      <c r="BF280" s="267"/>
      <c r="BG280" s="267"/>
      <c r="BH280" s="267"/>
    </row>
    <row r="281" spans="1:60" ht="12.75" outlineLevel="1">
      <c r="A281" s="314">
        <v>150</v>
      </c>
      <c r="B281" s="307" t="s">
        <v>783</v>
      </c>
      <c r="C281" s="322" t="s">
        <v>784</v>
      </c>
      <c r="D281" s="309" t="s">
        <v>12</v>
      </c>
      <c r="E281" s="311"/>
      <c r="F281" s="313"/>
      <c r="G281" s="316">
        <f>E281*F281</f>
        <v>0</v>
      </c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  <c r="BA281" s="267"/>
      <c r="BB281" s="267"/>
      <c r="BC281" s="267"/>
      <c r="BD281" s="267"/>
      <c r="BE281" s="267"/>
      <c r="BF281" s="267"/>
      <c r="BG281" s="267"/>
      <c r="BH281" s="267"/>
    </row>
    <row r="282" spans="1:60" ht="12.75" outlineLevel="1">
      <c r="A282" s="314">
        <v>151</v>
      </c>
      <c r="B282" s="307" t="s">
        <v>785</v>
      </c>
      <c r="C282" s="322" t="s">
        <v>786</v>
      </c>
      <c r="D282" s="309" t="s">
        <v>12</v>
      </c>
      <c r="E282" s="311"/>
      <c r="F282" s="313"/>
      <c r="G282" s="316">
        <f>E282*F282</f>
        <v>0</v>
      </c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  <c r="AT282" s="267"/>
      <c r="AU282" s="267"/>
      <c r="AV282" s="267"/>
      <c r="AW282" s="267"/>
      <c r="AX282" s="267"/>
      <c r="AY282" s="267"/>
      <c r="AZ282" s="267"/>
      <c r="BA282" s="267"/>
      <c r="BB282" s="267"/>
      <c r="BC282" s="267"/>
      <c r="BD282" s="267"/>
      <c r="BE282" s="267"/>
      <c r="BF282" s="267"/>
      <c r="BG282" s="267"/>
      <c r="BH282" s="267"/>
    </row>
    <row r="283" spans="1:7" ht="12.75">
      <c r="A283" s="315" t="s">
        <v>231</v>
      </c>
      <c r="B283" s="308" t="s">
        <v>195</v>
      </c>
      <c r="C283" s="323" t="s">
        <v>196</v>
      </c>
      <c r="D283" s="310"/>
      <c r="E283" s="312"/>
      <c r="F283" s="420">
        <f>SUM(G284:G411)</f>
        <v>0</v>
      </c>
      <c r="G283" s="421"/>
    </row>
    <row r="284" spans="1:60" ht="12.75" outlineLevel="1">
      <c r="A284" s="314">
        <v>152</v>
      </c>
      <c r="B284" s="307" t="s">
        <v>787</v>
      </c>
      <c r="C284" s="322" t="s">
        <v>788</v>
      </c>
      <c r="D284" s="309" t="s">
        <v>366</v>
      </c>
      <c r="E284" s="311">
        <v>64</v>
      </c>
      <c r="F284" s="313"/>
      <c r="G284" s="316">
        <f>E284*F284</f>
        <v>0</v>
      </c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  <c r="AY284" s="267"/>
      <c r="AZ284" s="267"/>
      <c r="BA284" s="267"/>
      <c r="BB284" s="267"/>
      <c r="BC284" s="267"/>
      <c r="BD284" s="267"/>
      <c r="BE284" s="267"/>
      <c r="BF284" s="267"/>
      <c r="BG284" s="267"/>
      <c r="BH284" s="267"/>
    </row>
    <row r="285" spans="1:60" ht="12.75" outlineLevel="1">
      <c r="A285" s="314"/>
      <c r="B285" s="307"/>
      <c r="C285" s="410" t="s">
        <v>789</v>
      </c>
      <c r="D285" s="411"/>
      <c r="E285" s="412"/>
      <c r="F285" s="413"/>
      <c r="G285" s="414"/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7"/>
      <c r="AP285" s="267"/>
      <c r="AQ285" s="267"/>
      <c r="AR285" s="267"/>
      <c r="AS285" s="267"/>
      <c r="AT285" s="267"/>
      <c r="AU285" s="267"/>
      <c r="AV285" s="267"/>
      <c r="AW285" s="267"/>
      <c r="AX285" s="267"/>
      <c r="AY285" s="267"/>
      <c r="AZ285" s="267"/>
      <c r="BA285" s="306" t="str">
        <f>C285</f>
        <v>Potrubí včetně tvarovek a zednických výpomocí.</v>
      </c>
      <c r="BB285" s="267"/>
      <c r="BC285" s="267"/>
      <c r="BD285" s="267"/>
      <c r="BE285" s="267"/>
      <c r="BF285" s="267"/>
      <c r="BG285" s="267"/>
      <c r="BH285" s="267"/>
    </row>
    <row r="286" spans="1:60" ht="12.75" outlineLevel="1">
      <c r="A286" s="314">
        <v>153</v>
      </c>
      <c r="B286" s="307" t="s">
        <v>790</v>
      </c>
      <c r="C286" s="322" t="s">
        <v>791</v>
      </c>
      <c r="D286" s="309" t="s">
        <v>366</v>
      </c>
      <c r="E286" s="311">
        <v>26</v>
      </c>
      <c r="F286" s="313"/>
      <c r="G286" s="316">
        <f>E286*F286</f>
        <v>0</v>
      </c>
      <c r="H286" s="267"/>
      <c r="I286" s="267"/>
      <c r="J286" s="267"/>
      <c r="K286" s="267"/>
      <c r="L286" s="267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7"/>
      <c r="AP286" s="267"/>
      <c r="AQ286" s="267"/>
      <c r="AR286" s="267"/>
      <c r="AS286" s="267"/>
      <c r="AT286" s="267"/>
      <c r="AU286" s="267"/>
      <c r="AV286" s="267"/>
      <c r="AW286" s="267"/>
      <c r="AX286" s="267"/>
      <c r="AY286" s="267"/>
      <c r="AZ286" s="267"/>
      <c r="BA286" s="267"/>
      <c r="BB286" s="267"/>
      <c r="BC286" s="267"/>
      <c r="BD286" s="267"/>
      <c r="BE286" s="267"/>
      <c r="BF286" s="267"/>
      <c r="BG286" s="267"/>
      <c r="BH286" s="267"/>
    </row>
    <row r="287" spans="1:60" ht="12.75" outlineLevel="1">
      <c r="A287" s="314"/>
      <c r="B287" s="307"/>
      <c r="C287" s="410" t="s">
        <v>789</v>
      </c>
      <c r="D287" s="411"/>
      <c r="E287" s="412"/>
      <c r="F287" s="413"/>
      <c r="G287" s="414"/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  <c r="S287" s="267"/>
      <c r="T287" s="267"/>
      <c r="U287" s="267"/>
      <c r="V287" s="267"/>
      <c r="W287" s="267"/>
      <c r="X287" s="267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  <c r="AT287" s="267"/>
      <c r="AU287" s="267"/>
      <c r="AV287" s="267"/>
      <c r="AW287" s="267"/>
      <c r="AX287" s="267"/>
      <c r="AY287" s="267"/>
      <c r="AZ287" s="267"/>
      <c r="BA287" s="306" t="str">
        <f>C287</f>
        <v>Potrubí včetně tvarovek a zednických výpomocí.</v>
      </c>
      <c r="BB287" s="267"/>
      <c r="BC287" s="267"/>
      <c r="BD287" s="267"/>
      <c r="BE287" s="267"/>
      <c r="BF287" s="267"/>
      <c r="BG287" s="267"/>
      <c r="BH287" s="267"/>
    </row>
    <row r="288" spans="1:60" ht="12.75" outlineLevel="1">
      <c r="A288" s="314">
        <v>154</v>
      </c>
      <c r="B288" s="307" t="s">
        <v>792</v>
      </c>
      <c r="C288" s="322" t="s">
        <v>793</v>
      </c>
      <c r="D288" s="309" t="s">
        <v>366</v>
      </c>
      <c r="E288" s="311">
        <v>28</v>
      </c>
      <c r="F288" s="313"/>
      <c r="G288" s="316">
        <f>E288*F288</f>
        <v>0</v>
      </c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7"/>
      <c r="Y288" s="267"/>
      <c r="Z288" s="267"/>
      <c r="AA288" s="267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7"/>
      <c r="AP288" s="267"/>
      <c r="AQ288" s="267"/>
      <c r="AR288" s="267"/>
      <c r="AS288" s="267"/>
      <c r="AT288" s="267"/>
      <c r="AU288" s="267"/>
      <c r="AV288" s="267"/>
      <c r="AW288" s="267"/>
      <c r="AX288" s="267"/>
      <c r="AY288" s="267"/>
      <c r="AZ288" s="267"/>
      <c r="BA288" s="267"/>
      <c r="BB288" s="267"/>
      <c r="BC288" s="267"/>
      <c r="BD288" s="267"/>
      <c r="BE288" s="267"/>
      <c r="BF288" s="267"/>
      <c r="BG288" s="267"/>
      <c r="BH288" s="267"/>
    </row>
    <row r="289" spans="1:60" ht="12.75" outlineLevel="1">
      <c r="A289" s="314"/>
      <c r="B289" s="307"/>
      <c r="C289" s="410" t="s">
        <v>789</v>
      </c>
      <c r="D289" s="411"/>
      <c r="E289" s="412"/>
      <c r="F289" s="413"/>
      <c r="G289" s="414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67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7"/>
      <c r="AP289" s="267"/>
      <c r="AQ289" s="267"/>
      <c r="AR289" s="267"/>
      <c r="AS289" s="267"/>
      <c r="AT289" s="267"/>
      <c r="AU289" s="267"/>
      <c r="AV289" s="267"/>
      <c r="AW289" s="267"/>
      <c r="AX289" s="267"/>
      <c r="AY289" s="267"/>
      <c r="AZ289" s="267"/>
      <c r="BA289" s="306" t="str">
        <f>C289</f>
        <v>Potrubí včetně tvarovek a zednických výpomocí.</v>
      </c>
      <c r="BB289" s="267"/>
      <c r="BC289" s="267"/>
      <c r="BD289" s="267"/>
      <c r="BE289" s="267"/>
      <c r="BF289" s="267"/>
      <c r="BG289" s="267"/>
      <c r="BH289" s="267"/>
    </row>
    <row r="290" spans="1:60" ht="12.75" outlineLevel="1">
      <c r="A290" s="314">
        <v>155</v>
      </c>
      <c r="B290" s="307" t="s">
        <v>794</v>
      </c>
      <c r="C290" s="322" t="s">
        <v>795</v>
      </c>
      <c r="D290" s="309" t="s">
        <v>366</v>
      </c>
      <c r="E290" s="311">
        <v>24</v>
      </c>
      <c r="F290" s="313"/>
      <c r="G290" s="316">
        <f>E290*F290</f>
        <v>0</v>
      </c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67"/>
      <c r="AZ290" s="267"/>
      <c r="BA290" s="267"/>
      <c r="BB290" s="267"/>
      <c r="BC290" s="267"/>
      <c r="BD290" s="267"/>
      <c r="BE290" s="267"/>
      <c r="BF290" s="267"/>
      <c r="BG290" s="267"/>
      <c r="BH290" s="267"/>
    </row>
    <row r="291" spans="1:60" ht="12.75" outlineLevel="1">
      <c r="A291" s="314"/>
      <c r="B291" s="307"/>
      <c r="C291" s="410" t="s">
        <v>789</v>
      </c>
      <c r="D291" s="411"/>
      <c r="E291" s="412"/>
      <c r="F291" s="413"/>
      <c r="G291" s="414"/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67"/>
      <c r="S291" s="267"/>
      <c r="T291" s="267"/>
      <c r="U291" s="267"/>
      <c r="V291" s="267"/>
      <c r="W291" s="267"/>
      <c r="X291" s="267"/>
      <c r="Y291" s="267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67"/>
      <c r="AM291" s="267"/>
      <c r="AN291" s="267"/>
      <c r="AO291" s="267"/>
      <c r="AP291" s="267"/>
      <c r="AQ291" s="267"/>
      <c r="AR291" s="267"/>
      <c r="AS291" s="267"/>
      <c r="AT291" s="267"/>
      <c r="AU291" s="267"/>
      <c r="AV291" s="267"/>
      <c r="AW291" s="267"/>
      <c r="AX291" s="267"/>
      <c r="AY291" s="267"/>
      <c r="AZ291" s="267"/>
      <c r="BA291" s="306" t="str">
        <f>C291</f>
        <v>Potrubí včetně tvarovek a zednických výpomocí.</v>
      </c>
      <c r="BB291" s="267"/>
      <c r="BC291" s="267"/>
      <c r="BD291" s="267"/>
      <c r="BE291" s="267"/>
      <c r="BF291" s="267"/>
      <c r="BG291" s="267"/>
      <c r="BH291" s="267"/>
    </row>
    <row r="292" spans="1:60" ht="12.75" outlineLevel="1">
      <c r="A292" s="314">
        <v>156</v>
      </c>
      <c r="B292" s="307" t="s">
        <v>796</v>
      </c>
      <c r="C292" s="322" t="s">
        <v>797</v>
      </c>
      <c r="D292" s="309" t="s">
        <v>366</v>
      </c>
      <c r="E292" s="311">
        <v>135</v>
      </c>
      <c r="F292" s="313"/>
      <c r="G292" s="316">
        <f>E292*F292</f>
        <v>0</v>
      </c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67"/>
      <c r="Z292" s="267"/>
      <c r="AA292" s="267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7"/>
      <c r="AP292" s="267"/>
      <c r="AQ292" s="267"/>
      <c r="AR292" s="267"/>
      <c r="AS292" s="267"/>
      <c r="AT292" s="267"/>
      <c r="AU292" s="267"/>
      <c r="AV292" s="267"/>
      <c r="AW292" s="267"/>
      <c r="AX292" s="267"/>
      <c r="AY292" s="267"/>
      <c r="AZ292" s="267"/>
      <c r="BA292" s="267"/>
      <c r="BB292" s="267"/>
      <c r="BC292" s="267"/>
      <c r="BD292" s="267"/>
      <c r="BE292" s="267"/>
      <c r="BF292" s="267"/>
      <c r="BG292" s="267"/>
      <c r="BH292" s="267"/>
    </row>
    <row r="293" spans="1:60" ht="12.75" outlineLevel="1">
      <c r="A293" s="314"/>
      <c r="B293" s="307"/>
      <c r="C293" s="410" t="s">
        <v>789</v>
      </c>
      <c r="D293" s="411"/>
      <c r="E293" s="412"/>
      <c r="F293" s="413"/>
      <c r="G293" s="414"/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67"/>
      <c r="T293" s="267"/>
      <c r="U293" s="267"/>
      <c r="V293" s="267"/>
      <c r="W293" s="267"/>
      <c r="X293" s="267"/>
      <c r="Y293" s="267"/>
      <c r="Z293" s="267"/>
      <c r="AA293" s="267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  <c r="AT293" s="267"/>
      <c r="AU293" s="267"/>
      <c r="AV293" s="267"/>
      <c r="AW293" s="267"/>
      <c r="AX293" s="267"/>
      <c r="AY293" s="267"/>
      <c r="AZ293" s="267"/>
      <c r="BA293" s="306" t="str">
        <f>C293</f>
        <v>Potrubí včetně tvarovek a zednických výpomocí.</v>
      </c>
      <c r="BB293" s="267"/>
      <c r="BC293" s="267"/>
      <c r="BD293" s="267"/>
      <c r="BE293" s="267"/>
      <c r="BF293" s="267"/>
      <c r="BG293" s="267"/>
      <c r="BH293" s="267"/>
    </row>
    <row r="294" spans="1:60" ht="12.75" outlineLevel="1">
      <c r="A294" s="314">
        <v>157</v>
      </c>
      <c r="B294" s="307" t="s">
        <v>798</v>
      </c>
      <c r="C294" s="322" t="s">
        <v>799</v>
      </c>
      <c r="D294" s="309" t="s">
        <v>366</v>
      </c>
      <c r="E294" s="311">
        <v>34</v>
      </c>
      <c r="F294" s="313"/>
      <c r="G294" s="316">
        <f>E294*F294</f>
        <v>0</v>
      </c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  <c r="AT294" s="267"/>
      <c r="AU294" s="267"/>
      <c r="AV294" s="267"/>
      <c r="AW294" s="267"/>
      <c r="AX294" s="267"/>
      <c r="AY294" s="267"/>
      <c r="AZ294" s="267"/>
      <c r="BA294" s="267"/>
      <c r="BB294" s="267"/>
      <c r="BC294" s="267"/>
      <c r="BD294" s="267"/>
      <c r="BE294" s="267"/>
      <c r="BF294" s="267"/>
      <c r="BG294" s="267"/>
      <c r="BH294" s="267"/>
    </row>
    <row r="295" spans="1:60" ht="12.75" outlineLevel="1">
      <c r="A295" s="314"/>
      <c r="B295" s="307"/>
      <c r="C295" s="410" t="s">
        <v>789</v>
      </c>
      <c r="D295" s="411"/>
      <c r="E295" s="412"/>
      <c r="F295" s="413"/>
      <c r="G295" s="414"/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E295" s="267"/>
      <c r="AF295" s="267"/>
      <c r="AG295" s="267"/>
      <c r="AH295" s="267"/>
      <c r="AI295" s="267"/>
      <c r="AJ295" s="267"/>
      <c r="AK295" s="267"/>
      <c r="AL295" s="267"/>
      <c r="AM295" s="267"/>
      <c r="AN295" s="267"/>
      <c r="AO295" s="267"/>
      <c r="AP295" s="267"/>
      <c r="AQ295" s="267"/>
      <c r="AR295" s="267"/>
      <c r="AS295" s="267"/>
      <c r="AT295" s="267"/>
      <c r="AU295" s="267"/>
      <c r="AV295" s="267"/>
      <c r="AW295" s="267"/>
      <c r="AX295" s="267"/>
      <c r="AY295" s="267"/>
      <c r="AZ295" s="267"/>
      <c r="BA295" s="306" t="str">
        <f>C295</f>
        <v>Potrubí včetně tvarovek a zednických výpomocí.</v>
      </c>
      <c r="BB295" s="267"/>
      <c r="BC295" s="267"/>
      <c r="BD295" s="267"/>
      <c r="BE295" s="267"/>
      <c r="BF295" s="267"/>
      <c r="BG295" s="267"/>
      <c r="BH295" s="267"/>
    </row>
    <row r="296" spans="1:60" ht="12.75" outlineLevel="1">
      <c r="A296" s="314">
        <v>158</v>
      </c>
      <c r="B296" s="307" t="s">
        <v>800</v>
      </c>
      <c r="C296" s="322" t="s">
        <v>801</v>
      </c>
      <c r="D296" s="309" t="s">
        <v>366</v>
      </c>
      <c r="E296" s="311">
        <v>12</v>
      </c>
      <c r="F296" s="313"/>
      <c r="G296" s="316">
        <f>E296*F296</f>
        <v>0</v>
      </c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67"/>
      <c r="T296" s="267"/>
      <c r="U296" s="267"/>
      <c r="V296" s="267"/>
      <c r="W296" s="267"/>
      <c r="X296" s="267"/>
      <c r="Y296" s="267"/>
      <c r="Z296" s="267"/>
      <c r="AA296" s="267"/>
      <c r="AB296" s="267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7"/>
      <c r="AP296" s="267"/>
      <c r="AQ296" s="267"/>
      <c r="AR296" s="267"/>
      <c r="AS296" s="267"/>
      <c r="AT296" s="267"/>
      <c r="AU296" s="267"/>
      <c r="AV296" s="267"/>
      <c r="AW296" s="267"/>
      <c r="AX296" s="267"/>
      <c r="AY296" s="267"/>
      <c r="AZ296" s="267"/>
      <c r="BA296" s="267"/>
      <c r="BB296" s="267"/>
      <c r="BC296" s="267"/>
      <c r="BD296" s="267"/>
      <c r="BE296" s="267"/>
      <c r="BF296" s="267"/>
      <c r="BG296" s="267"/>
      <c r="BH296" s="267"/>
    </row>
    <row r="297" spans="1:60" ht="12.75" outlineLevel="1">
      <c r="A297" s="314"/>
      <c r="B297" s="307"/>
      <c r="C297" s="410" t="s">
        <v>789</v>
      </c>
      <c r="D297" s="411"/>
      <c r="E297" s="412"/>
      <c r="F297" s="413"/>
      <c r="G297" s="414"/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67"/>
      <c r="S297" s="267"/>
      <c r="T297" s="267"/>
      <c r="U297" s="267"/>
      <c r="V297" s="267"/>
      <c r="W297" s="267"/>
      <c r="X297" s="267"/>
      <c r="Y297" s="267"/>
      <c r="Z297" s="267"/>
      <c r="AA297" s="267"/>
      <c r="AB297" s="267"/>
      <c r="AC297" s="267"/>
      <c r="AD297" s="267"/>
      <c r="AE297" s="267"/>
      <c r="AF297" s="267"/>
      <c r="AG297" s="267"/>
      <c r="AH297" s="267"/>
      <c r="AI297" s="267"/>
      <c r="AJ297" s="267"/>
      <c r="AK297" s="267"/>
      <c r="AL297" s="267"/>
      <c r="AM297" s="267"/>
      <c r="AN297" s="267"/>
      <c r="AO297" s="267"/>
      <c r="AP297" s="267"/>
      <c r="AQ297" s="267"/>
      <c r="AR297" s="267"/>
      <c r="AS297" s="267"/>
      <c r="AT297" s="267"/>
      <c r="AU297" s="267"/>
      <c r="AV297" s="267"/>
      <c r="AW297" s="267"/>
      <c r="AX297" s="267"/>
      <c r="AY297" s="267"/>
      <c r="AZ297" s="267"/>
      <c r="BA297" s="306" t="str">
        <f>C297</f>
        <v>Potrubí včetně tvarovek a zednických výpomocí.</v>
      </c>
      <c r="BB297" s="267"/>
      <c r="BC297" s="267"/>
      <c r="BD297" s="267"/>
      <c r="BE297" s="267"/>
      <c r="BF297" s="267"/>
      <c r="BG297" s="267"/>
      <c r="BH297" s="267"/>
    </row>
    <row r="298" spans="1:60" ht="12.75" outlineLevel="1">
      <c r="A298" s="314">
        <v>159</v>
      </c>
      <c r="B298" s="307" t="s">
        <v>802</v>
      </c>
      <c r="C298" s="322" t="s">
        <v>803</v>
      </c>
      <c r="D298" s="309" t="s">
        <v>366</v>
      </c>
      <c r="E298" s="311">
        <v>55</v>
      </c>
      <c r="F298" s="313"/>
      <c r="G298" s="316">
        <f>E298*F298</f>
        <v>0</v>
      </c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  <c r="S298" s="267"/>
      <c r="T298" s="267"/>
      <c r="U298" s="267"/>
      <c r="V298" s="267"/>
      <c r="W298" s="267"/>
      <c r="X298" s="267"/>
      <c r="Y298" s="267"/>
      <c r="Z298" s="267"/>
      <c r="AA298" s="267"/>
      <c r="AB298" s="267"/>
      <c r="AC298" s="267"/>
      <c r="AD298" s="267"/>
      <c r="AE298" s="267"/>
      <c r="AF298" s="267"/>
      <c r="AG298" s="267"/>
      <c r="AH298" s="267"/>
      <c r="AI298" s="267"/>
      <c r="AJ298" s="267"/>
      <c r="AK298" s="267"/>
      <c r="AL298" s="267"/>
      <c r="AM298" s="267"/>
      <c r="AN298" s="267"/>
      <c r="AO298" s="267"/>
      <c r="AP298" s="267"/>
      <c r="AQ298" s="267"/>
      <c r="AR298" s="267"/>
      <c r="AS298" s="267"/>
      <c r="AT298" s="267"/>
      <c r="AU298" s="267"/>
      <c r="AV298" s="267"/>
      <c r="AW298" s="267"/>
      <c r="AX298" s="267"/>
      <c r="AY298" s="267"/>
      <c r="AZ298" s="267"/>
      <c r="BA298" s="267"/>
      <c r="BB298" s="267"/>
      <c r="BC298" s="267"/>
      <c r="BD298" s="267"/>
      <c r="BE298" s="267"/>
      <c r="BF298" s="267"/>
      <c r="BG298" s="267"/>
      <c r="BH298" s="267"/>
    </row>
    <row r="299" spans="1:60" ht="12.75" outlineLevel="1">
      <c r="A299" s="314"/>
      <c r="B299" s="307"/>
      <c r="C299" s="410" t="s">
        <v>789</v>
      </c>
      <c r="D299" s="411"/>
      <c r="E299" s="412"/>
      <c r="F299" s="413"/>
      <c r="G299" s="414"/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  <c r="S299" s="267"/>
      <c r="T299" s="267"/>
      <c r="U299" s="267"/>
      <c r="V299" s="267"/>
      <c r="W299" s="267"/>
      <c r="X299" s="267"/>
      <c r="Y299" s="267"/>
      <c r="Z299" s="267"/>
      <c r="AA299" s="267"/>
      <c r="AB299" s="267"/>
      <c r="AC299" s="267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7"/>
      <c r="AP299" s="267"/>
      <c r="AQ299" s="267"/>
      <c r="AR299" s="267"/>
      <c r="AS299" s="267"/>
      <c r="AT299" s="267"/>
      <c r="AU299" s="267"/>
      <c r="AV299" s="267"/>
      <c r="AW299" s="267"/>
      <c r="AX299" s="267"/>
      <c r="AY299" s="267"/>
      <c r="AZ299" s="267"/>
      <c r="BA299" s="306" t="str">
        <f>C299</f>
        <v>Potrubí včetně tvarovek a zednických výpomocí.</v>
      </c>
      <c r="BB299" s="267"/>
      <c r="BC299" s="267"/>
      <c r="BD299" s="267"/>
      <c r="BE299" s="267"/>
      <c r="BF299" s="267"/>
      <c r="BG299" s="267"/>
      <c r="BH299" s="267"/>
    </row>
    <row r="300" spans="1:60" ht="12.75" outlineLevel="1">
      <c r="A300" s="314">
        <v>160</v>
      </c>
      <c r="B300" s="307" t="s">
        <v>804</v>
      </c>
      <c r="C300" s="322" t="s">
        <v>805</v>
      </c>
      <c r="D300" s="309" t="s">
        <v>366</v>
      </c>
      <c r="E300" s="311">
        <v>44</v>
      </c>
      <c r="F300" s="313"/>
      <c r="G300" s="316">
        <f>E300*F300</f>
        <v>0</v>
      </c>
      <c r="H300" s="267"/>
      <c r="I300" s="267"/>
      <c r="J300" s="267"/>
      <c r="K300" s="267"/>
      <c r="L300" s="267"/>
      <c r="M300" s="267"/>
      <c r="N300" s="267"/>
      <c r="O300" s="267"/>
      <c r="P300" s="267"/>
      <c r="Q300" s="267"/>
      <c r="R300" s="267"/>
      <c r="S300" s="267"/>
      <c r="T300" s="267"/>
      <c r="U300" s="267"/>
      <c r="V300" s="267"/>
      <c r="W300" s="267"/>
      <c r="X300" s="267"/>
      <c r="Y300" s="267"/>
      <c r="Z300" s="267"/>
      <c r="AA300" s="267"/>
      <c r="AB300" s="267"/>
      <c r="AC300" s="267"/>
      <c r="AD300" s="267"/>
      <c r="AE300" s="267"/>
      <c r="AF300" s="267"/>
      <c r="AG300" s="267"/>
      <c r="AH300" s="267"/>
      <c r="AI300" s="267"/>
      <c r="AJ300" s="267"/>
      <c r="AK300" s="267"/>
      <c r="AL300" s="267"/>
      <c r="AM300" s="267"/>
      <c r="AN300" s="267"/>
      <c r="AO300" s="267"/>
      <c r="AP300" s="267"/>
      <c r="AQ300" s="267"/>
      <c r="AR300" s="267"/>
      <c r="AS300" s="267"/>
      <c r="AT300" s="267"/>
      <c r="AU300" s="267"/>
      <c r="AV300" s="267"/>
      <c r="AW300" s="267"/>
      <c r="AX300" s="267"/>
      <c r="AY300" s="267"/>
      <c r="AZ300" s="267"/>
      <c r="BA300" s="267"/>
      <c r="BB300" s="267"/>
      <c r="BC300" s="267"/>
      <c r="BD300" s="267"/>
      <c r="BE300" s="267"/>
      <c r="BF300" s="267"/>
      <c r="BG300" s="267"/>
      <c r="BH300" s="267"/>
    </row>
    <row r="301" spans="1:60" ht="12.75" outlineLevel="1">
      <c r="A301" s="314"/>
      <c r="B301" s="307"/>
      <c r="C301" s="410" t="s">
        <v>789</v>
      </c>
      <c r="D301" s="411"/>
      <c r="E301" s="412"/>
      <c r="F301" s="413"/>
      <c r="G301" s="414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267"/>
      <c r="AJ301" s="267"/>
      <c r="AK301" s="267"/>
      <c r="AL301" s="267"/>
      <c r="AM301" s="267"/>
      <c r="AN301" s="267"/>
      <c r="AO301" s="267"/>
      <c r="AP301" s="267"/>
      <c r="AQ301" s="267"/>
      <c r="AR301" s="267"/>
      <c r="AS301" s="267"/>
      <c r="AT301" s="267"/>
      <c r="AU301" s="267"/>
      <c r="AV301" s="267"/>
      <c r="AW301" s="267"/>
      <c r="AX301" s="267"/>
      <c r="AY301" s="267"/>
      <c r="AZ301" s="267"/>
      <c r="BA301" s="306" t="str">
        <f>C301</f>
        <v>Potrubí včetně tvarovek a zednických výpomocí.</v>
      </c>
      <c r="BB301" s="267"/>
      <c r="BC301" s="267"/>
      <c r="BD301" s="267"/>
      <c r="BE301" s="267"/>
      <c r="BF301" s="267"/>
      <c r="BG301" s="267"/>
      <c r="BH301" s="267"/>
    </row>
    <row r="302" spans="1:60" ht="12.75" outlineLevel="1">
      <c r="A302" s="314">
        <v>161</v>
      </c>
      <c r="B302" s="307" t="s">
        <v>806</v>
      </c>
      <c r="C302" s="322" t="s">
        <v>807</v>
      </c>
      <c r="D302" s="309" t="s">
        <v>366</v>
      </c>
      <c r="E302" s="311">
        <v>90</v>
      </c>
      <c r="F302" s="313"/>
      <c r="G302" s="316">
        <f aca="true" t="shared" si="11" ref="G302:G323">E302*F302</f>
        <v>0</v>
      </c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7"/>
      <c r="AJ302" s="267"/>
      <c r="AK302" s="267"/>
      <c r="AL302" s="267"/>
      <c r="AM302" s="267"/>
      <c r="AN302" s="267"/>
      <c r="AO302" s="267"/>
      <c r="AP302" s="267"/>
      <c r="AQ302" s="267"/>
      <c r="AR302" s="267"/>
      <c r="AS302" s="267"/>
      <c r="AT302" s="267"/>
      <c r="AU302" s="267"/>
      <c r="AV302" s="267"/>
      <c r="AW302" s="267"/>
      <c r="AX302" s="267"/>
      <c r="AY302" s="267"/>
      <c r="AZ302" s="267"/>
      <c r="BA302" s="267"/>
      <c r="BB302" s="267"/>
      <c r="BC302" s="267"/>
      <c r="BD302" s="267"/>
      <c r="BE302" s="267"/>
      <c r="BF302" s="267"/>
      <c r="BG302" s="267"/>
      <c r="BH302" s="267"/>
    </row>
    <row r="303" spans="1:60" ht="12.75" outlineLevel="1">
      <c r="A303" s="314">
        <v>162</v>
      </c>
      <c r="B303" s="307" t="s">
        <v>808</v>
      </c>
      <c r="C303" s="322" t="s">
        <v>809</v>
      </c>
      <c r="D303" s="309" t="s">
        <v>366</v>
      </c>
      <c r="E303" s="311">
        <v>110</v>
      </c>
      <c r="F303" s="313"/>
      <c r="G303" s="316">
        <f t="shared" si="11"/>
        <v>0</v>
      </c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7"/>
      <c r="Z303" s="267"/>
      <c r="AA303" s="267"/>
      <c r="AB303" s="267"/>
      <c r="AC303" s="267"/>
      <c r="AD303" s="267"/>
      <c r="AE303" s="267"/>
      <c r="AF303" s="267"/>
      <c r="AG303" s="267"/>
      <c r="AH303" s="267"/>
      <c r="AI303" s="267"/>
      <c r="AJ303" s="267"/>
      <c r="AK303" s="267"/>
      <c r="AL303" s="267"/>
      <c r="AM303" s="267"/>
      <c r="AN303" s="267"/>
      <c r="AO303" s="267"/>
      <c r="AP303" s="267"/>
      <c r="AQ303" s="267"/>
      <c r="AR303" s="267"/>
      <c r="AS303" s="267"/>
      <c r="AT303" s="267"/>
      <c r="AU303" s="267"/>
      <c r="AV303" s="267"/>
      <c r="AW303" s="267"/>
      <c r="AX303" s="267"/>
      <c r="AY303" s="267"/>
      <c r="AZ303" s="267"/>
      <c r="BA303" s="267"/>
      <c r="BB303" s="267"/>
      <c r="BC303" s="267"/>
      <c r="BD303" s="267"/>
      <c r="BE303" s="267"/>
      <c r="BF303" s="267"/>
      <c r="BG303" s="267"/>
      <c r="BH303" s="267"/>
    </row>
    <row r="304" spans="1:60" ht="12.75" outlineLevel="1">
      <c r="A304" s="314">
        <v>163</v>
      </c>
      <c r="B304" s="307" t="s">
        <v>810</v>
      </c>
      <c r="C304" s="322" t="s">
        <v>811</v>
      </c>
      <c r="D304" s="309" t="s">
        <v>366</v>
      </c>
      <c r="E304" s="311">
        <v>70</v>
      </c>
      <c r="F304" s="313"/>
      <c r="G304" s="316">
        <f t="shared" si="11"/>
        <v>0</v>
      </c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7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7"/>
      <c r="AJ304" s="267"/>
      <c r="AK304" s="267"/>
      <c r="AL304" s="267"/>
      <c r="AM304" s="267"/>
      <c r="AN304" s="267"/>
      <c r="AO304" s="267"/>
      <c r="AP304" s="267"/>
      <c r="AQ304" s="267"/>
      <c r="AR304" s="267"/>
      <c r="AS304" s="267"/>
      <c r="AT304" s="267"/>
      <c r="AU304" s="267"/>
      <c r="AV304" s="267"/>
      <c r="AW304" s="267"/>
      <c r="AX304" s="267"/>
      <c r="AY304" s="267"/>
      <c r="AZ304" s="267"/>
      <c r="BA304" s="267"/>
      <c r="BB304" s="267"/>
      <c r="BC304" s="267"/>
      <c r="BD304" s="267"/>
      <c r="BE304" s="267"/>
      <c r="BF304" s="267"/>
      <c r="BG304" s="267"/>
      <c r="BH304" s="267"/>
    </row>
    <row r="305" spans="1:60" ht="12.75" outlineLevel="1">
      <c r="A305" s="314">
        <v>164</v>
      </c>
      <c r="B305" s="307" t="s">
        <v>812</v>
      </c>
      <c r="C305" s="322" t="s">
        <v>813</v>
      </c>
      <c r="D305" s="309" t="s">
        <v>366</v>
      </c>
      <c r="E305" s="311">
        <v>85</v>
      </c>
      <c r="F305" s="313"/>
      <c r="G305" s="316">
        <f t="shared" si="11"/>
        <v>0</v>
      </c>
      <c r="H305" s="267"/>
      <c r="I305" s="267"/>
      <c r="J305" s="267"/>
      <c r="K305" s="267"/>
      <c r="L305" s="267"/>
      <c r="M305" s="267"/>
      <c r="N305" s="267"/>
      <c r="O305" s="267"/>
      <c r="P305" s="267"/>
      <c r="Q305" s="267"/>
      <c r="R305" s="267"/>
      <c r="S305" s="267"/>
      <c r="T305" s="267"/>
      <c r="U305" s="267"/>
      <c r="V305" s="267"/>
      <c r="W305" s="267"/>
      <c r="X305" s="267"/>
      <c r="Y305" s="267"/>
      <c r="Z305" s="267"/>
      <c r="AA305" s="267"/>
      <c r="AB305" s="267"/>
      <c r="AC305" s="267"/>
      <c r="AD305" s="267"/>
      <c r="AE305" s="267"/>
      <c r="AF305" s="267"/>
      <c r="AG305" s="267"/>
      <c r="AH305" s="267"/>
      <c r="AI305" s="267"/>
      <c r="AJ305" s="267"/>
      <c r="AK305" s="267"/>
      <c r="AL305" s="267"/>
      <c r="AM305" s="267"/>
      <c r="AN305" s="267"/>
      <c r="AO305" s="267"/>
      <c r="AP305" s="267"/>
      <c r="AQ305" s="267"/>
      <c r="AR305" s="267"/>
      <c r="AS305" s="267"/>
      <c r="AT305" s="267"/>
      <c r="AU305" s="267"/>
      <c r="AV305" s="267"/>
      <c r="AW305" s="267"/>
      <c r="AX305" s="267"/>
      <c r="AY305" s="267"/>
      <c r="AZ305" s="267"/>
      <c r="BA305" s="267"/>
      <c r="BB305" s="267"/>
      <c r="BC305" s="267"/>
      <c r="BD305" s="267"/>
      <c r="BE305" s="267"/>
      <c r="BF305" s="267"/>
      <c r="BG305" s="267"/>
      <c r="BH305" s="267"/>
    </row>
    <row r="306" spans="1:60" ht="12.75" outlineLevel="1">
      <c r="A306" s="314">
        <v>165</v>
      </c>
      <c r="B306" s="307" t="s">
        <v>814</v>
      </c>
      <c r="C306" s="322" t="s">
        <v>815</v>
      </c>
      <c r="D306" s="309" t="s">
        <v>366</v>
      </c>
      <c r="E306" s="311">
        <v>15</v>
      </c>
      <c r="F306" s="313"/>
      <c r="G306" s="316">
        <f t="shared" si="11"/>
        <v>0</v>
      </c>
      <c r="H306" s="267"/>
      <c r="I306" s="267"/>
      <c r="J306" s="267"/>
      <c r="K306" s="267"/>
      <c r="L306" s="267"/>
      <c r="M306" s="267"/>
      <c r="N306" s="267"/>
      <c r="O306" s="267"/>
      <c r="P306" s="267"/>
      <c r="Q306" s="267"/>
      <c r="R306" s="267"/>
      <c r="S306" s="267"/>
      <c r="T306" s="267"/>
      <c r="U306" s="267"/>
      <c r="V306" s="267"/>
      <c r="W306" s="267"/>
      <c r="X306" s="267"/>
      <c r="Y306" s="267"/>
      <c r="Z306" s="267"/>
      <c r="AA306" s="267"/>
      <c r="AB306" s="267"/>
      <c r="AC306" s="267"/>
      <c r="AD306" s="267"/>
      <c r="AE306" s="267"/>
      <c r="AF306" s="267"/>
      <c r="AG306" s="267"/>
      <c r="AH306" s="267"/>
      <c r="AI306" s="267"/>
      <c r="AJ306" s="267"/>
      <c r="AK306" s="267"/>
      <c r="AL306" s="267"/>
      <c r="AM306" s="267"/>
      <c r="AN306" s="267"/>
      <c r="AO306" s="267"/>
      <c r="AP306" s="267"/>
      <c r="AQ306" s="267"/>
      <c r="AR306" s="267"/>
      <c r="AS306" s="267"/>
      <c r="AT306" s="267"/>
      <c r="AU306" s="267"/>
      <c r="AV306" s="267"/>
      <c r="AW306" s="267"/>
      <c r="AX306" s="267"/>
      <c r="AY306" s="267"/>
      <c r="AZ306" s="267"/>
      <c r="BA306" s="267"/>
      <c r="BB306" s="267"/>
      <c r="BC306" s="267"/>
      <c r="BD306" s="267"/>
      <c r="BE306" s="267"/>
      <c r="BF306" s="267"/>
      <c r="BG306" s="267"/>
      <c r="BH306" s="267"/>
    </row>
    <row r="307" spans="1:60" ht="22.5" outlineLevel="1">
      <c r="A307" s="314">
        <v>166</v>
      </c>
      <c r="B307" s="307" t="s">
        <v>816</v>
      </c>
      <c r="C307" s="322" t="s">
        <v>817</v>
      </c>
      <c r="D307" s="309" t="s">
        <v>289</v>
      </c>
      <c r="E307" s="311">
        <v>18</v>
      </c>
      <c r="F307" s="313"/>
      <c r="G307" s="316">
        <f t="shared" si="11"/>
        <v>0</v>
      </c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67"/>
      <c r="S307" s="267"/>
      <c r="T307" s="267"/>
      <c r="U307" s="267"/>
      <c r="V307" s="267"/>
      <c r="W307" s="267"/>
      <c r="X307" s="267"/>
      <c r="Y307" s="267"/>
      <c r="Z307" s="267"/>
      <c r="AA307" s="267"/>
      <c r="AB307" s="267"/>
      <c r="AC307" s="267"/>
      <c r="AD307" s="267"/>
      <c r="AE307" s="267"/>
      <c r="AF307" s="267"/>
      <c r="AG307" s="267"/>
      <c r="AH307" s="267"/>
      <c r="AI307" s="267"/>
      <c r="AJ307" s="267"/>
      <c r="AK307" s="267"/>
      <c r="AL307" s="267"/>
      <c r="AM307" s="267"/>
      <c r="AN307" s="267"/>
      <c r="AO307" s="267"/>
      <c r="AP307" s="267"/>
      <c r="AQ307" s="267"/>
      <c r="AR307" s="267"/>
      <c r="AS307" s="267"/>
      <c r="AT307" s="267"/>
      <c r="AU307" s="267"/>
      <c r="AV307" s="267"/>
      <c r="AW307" s="267"/>
      <c r="AX307" s="267"/>
      <c r="AY307" s="267"/>
      <c r="AZ307" s="267"/>
      <c r="BA307" s="267"/>
      <c r="BB307" s="267"/>
      <c r="BC307" s="267"/>
      <c r="BD307" s="267"/>
      <c r="BE307" s="267"/>
      <c r="BF307" s="267"/>
      <c r="BG307" s="267"/>
      <c r="BH307" s="267"/>
    </row>
    <row r="308" spans="1:60" ht="22.5" outlineLevel="1">
      <c r="A308" s="314">
        <v>167</v>
      </c>
      <c r="B308" s="307" t="s">
        <v>818</v>
      </c>
      <c r="C308" s="322" t="s">
        <v>819</v>
      </c>
      <c r="D308" s="309" t="s">
        <v>289</v>
      </c>
      <c r="E308" s="311">
        <v>29</v>
      </c>
      <c r="F308" s="313"/>
      <c r="G308" s="316">
        <f t="shared" si="11"/>
        <v>0</v>
      </c>
      <c r="H308" s="267"/>
      <c r="I308" s="267"/>
      <c r="J308" s="267"/>
      <c r="K308" s="267"/>
      <c r="L308" s="267"/>
      <c r="M308" s="267"/>
      <c r="N308" s="267"/>
      <c r="O308" s="267"/>
      <c r="P308" s="267"/>
      <c r="Q308" s="267"/>
      <c r="R308" s="267"/>
      <c r="S308" s="267"/>
      <c r="T308" s="267"/>
      <c r="U308" s="267"/>
      <c r="V308" s="267"/>
      <c r="W308" s="267"/>
      <c r="X308" s="267"/>
      <c r="Y308" s="267"/>
      <c r="Z308" s="267"/>
      <c r="AA308" s="267"/>
      <c r="AB308" s="267"/>
      <c r="AC308" s="267"/>
      <c r="AD308" s="267"/>
      <c r="AE308" s="267"/>
      <c r="AF308" s="267"/>
      <c r="AG308" s="267"/>
      <c r="AH308" s="267"/>
      <c r="AI308" s="267"/>
      <c r="AJ308" s="267"/>
      <c r="AK308" s="267"/>
      <c r="AL308" s="267"/>
      <c r="AM308" s="267"/>
      <c r="AN308" s="267"/>
      <c r="AO308" s="267"/>
      <c r="AP308" s="267"/>
      <c r="AQ308" s="267"/>
      <c r="AR308" s="267"/>
      <c r="AS308" s="267"/>
      <c r="AT308" s="267"/>
      <c r="AU308" s="267"/>
      <c r="AV308" s="267"/>
      <c r="AW308" s="267"/>
      <c r="AX308" s="267"/>
      <c r="AY308" s="267"/>
      <c r="AZ308" s="267"/>
      <c r="BA308" s="267"/>
      <c r="BB308" s="267"/>
      <c r="BC308" s="267"/>
      <c r="BD308" s="267"/>
      <c r="BE308" s="267"/>
      <c r="BF308" s="267"/>
      <c r="BG308" s="267"/>
      <c r="BH308" s="267"/>
    </row>
    <row r="309" spans="1:60" ht="22.5" outlineLevel="1">
      <c r="A309" s="314">
        <v>168</v>
      </c>
      <c r="B309" s="307" t="s">
        <v>820</v>
      </c>
      <c r="C309" s="322" t="s">
        <v>821</v>
      </c>
      <c r="D309" s="309" t="s">
        <v>289</v>
      </c>
      <c r="E309" s="311">
        <v>8</v>
      </c>
      <c r="F309" s="313"/>
      <c r="G309" s="316">
        <f t="shared" si="11"/>
        <v>0</v>
      </c>
      <c r="H309" s="267"/>
      <c r="I309" s="267"/>
      <c r="J309" s="267"/>
      <c r="K309" s="267"/>
      <c r="L309" s="267"/>
      <c r="M309" s="267"/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7"/>
      <c r="Z309" s="267"/>
      <c r="AA309" s="267"/>
      <c r="AB309" s="267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67"/>
      <c r="AM309" s="267"/>
      <c r="AN309" s="267"/>
      <c r="AO309" s="267"/>
      <c r="AP309" s="267"/>
      <c r="AQ309" s="267"/>
      <c r="AR309" s="267"/>
      <c r="AS309" s="267"/>
      <c r="AT309" s="267"/>
      <c r="AU309" s="267"/>
      <c r="AV309" s="267"/>
      <c r="AW309" s="267"/>
      <c r="AX309" s="267"/>
      <c r="AY309" s="267"/>
      <c r="AZ309" s="267"/>
      <c r="BA309" s="267"/>
      <c r="BB309" s="267"/>
      <c r="BC309" s="267"/>
      <c r="BD309" s="267"/>
      <c r="BE309" s="267"/>
      <c r="BF309" s="267"/>
      <c r="BG309" s="267"/>
      <c r="BH309" s="267"/>
    </row>
    <row r="310" spans="1:60" ht="22.5" outlineLevel="1">
      <c r="A310" s="314">
        <v>169</v>
      </c>
      <c r="B310" s="307" t="s">
        <v>822</v>
      </c>
      <c r="C310" s="322" t="s">
        <v>823</v>
      </c>
      <c r="D310" s="309" t="s">
        <v>289</v>
      </c>
      <c r="E310" s="311">
        <v>24</v>
      </c>
      <c r="F310" s="313"/>
      <c r="G310" s="316">
        <f t="shared" si="11"/>
        <v>0</v>
      </c>
      <c r="H310" s="267"/>
      <c r="I310" s="267"/>
      <c r="J310" s="267"/>
      <c r="K310" s="267"/>
      <c r="L310" s="267"/>
      <c r="M310" s="267"/>
      <c r="N310" s="267"/>
      <c r="O310" s="267"/>
      <c r="P310" s="267"/>
      <c r="Q310" s="267"/>
      <c r="R310" s="267"/>
      <c r="S310" s="267"/>
      <c r="T310" s="267"/>
      <c r="U310" s="267"/>
      <c r="V310" s="267"/>
      <c r="W310" s="267"/>
      <c r="X310" s="267"/>
      <c r="Y310" s="267"/>
      <c r="Z310" s="267"/>
      <c r="AA310" s="267"/>
      <c r="AB310" s="267"/>
      <c r="AC310" s="267"/>
      <c r="AD310" s="267"/>
      <c r="AE310" s="267"/>
      <c r="AF310" s="267"/>
      <c r="AG310" s="267"/>
      <c r="AH310" s="267"/>
      <c r="AI310" s="267"/>
      <c r="AJ310" s="267"/>
      <c r="AK310" s="267"/>
      <c r="AL310" s="267"/>
      <c r="AM310" s="267"/>
      <c r="AN310" s="267"/>
      <c r="AO310" s="267"/>
      <c r="AP310" s="267"/>
      <c r="AQ310" s="267"/>
      <c r="AR310" s="267"/>
      <c r="AS310" s="267"/>
      <c r="AT310" s="267"/>
      <c r="AU310" s="267"/>
      <c r="AV310" s="267"/>
      <c r="AW310" s="267"/>
      <c r="AX310" s="267"/>
      <c r="AY310" s="267"/>
      <c r="AZ310" s="267"/>
      <c r="BA310" s="267"/>
      <c r="BB310" s="267"/>
      <c r="BC310" s="267"/>
      <c r="BD310" s="267"/>
      <c r="BE310" s="267"/>
      <c r="BF310" s="267"/>
      <c r="BG310" s="267"/>
      <c r="BH310" s="267"/>
    </row>
    <row r="311" spans="1:60" ht="22.5" outlineLevel="1">
      <c r="A311" s="314">
        <v>170</v>
      </c>
      <c r="B311" s="307" t="s">
        <v>824</v>
      </c>
      <c r="C311" s="322" t="s">
        <v>825</v>
      </c>
      <c r="D311" s="309" t="s">
        <v>289</v>
      </c>
      <c r="E311" s="311">
        <v>58</v>
      </c>
      <c r="F311" s="313"/>
      <c r="G311" s="316">
        <f t="shared" si="11"/>
        <v>0</v>
      </c>
      <c r="H311" s="267"/>
      <c r="I311" s="267"/>
      <c r="J311" s="267"/>
      <c r="K311" s="267"/>
      <c r="L311" s="267"/>
      <c r="M311" s="267"/>
      <c r="N311" s="267"/>
      <c r="O311" s="267"/>
      <c r="P311" s="267"/>
      <c r="Q311" s="267"/>
      <c r="R311" s="267"/>
      <c r="S311" s="267"/>
      <c r="T311" s="267"/>
      <c r="U311" s="267"/>
      <c r="V311" s="267"/>
      <c r="W311" s="267"/>
      <c r="X311" s="267"/>
      <c r="Y311" s="267"/>
      <c r="Z311" s="267"/>
      <c r="AA311" s="267"/>
      <c r="AB311" s="267"/>
      <c r="AC311" s="267"/>
      <c r="AD311" s="267"/>
      <c r="AE311" s="267"/>
      <c r="AF311" s="267"/>
      <c r="AG311" s="267"/>
      <c r="AH311" s="267"/>
      <c r="AI311" s="267"/>
      <c r="AJ311" s="267"/>
      <c r="AK311" s="267"/>
      <c r="AL311" s="267"/>
      <c r="AM311" s="267"/>
      <c r="AN311" s="267"/>
      <c r="AO311" s="267"/>
      <c r="AP311" s="267"/>
      <c r="AQ311" s="267"/>
      <c r="AR311" s="267"/>
      <c r="AS311" s="267"/>
      <c r="AT311" s="267"/>
      <c r="AU311" s="267"/>
      <c r="AV311" s="267"/>
      <c r="AW311" s="267"/>
      <c r="AX311" s="267"/>
      <c r="AY311" s="267"/>
      <c r="AZ311" s="267"/>
      <c r="BA311" s="267"/>
      <c r="BB311" s="267"/>
      <c r="BC311" s="267"/>
      <c r="BD311" s="267"/>
      <c r="BE311" s="267"/>
      <c r="BF311" s="267"/>
      <c r="BG311" s="267"/>
      <c r="BH311" s="267"/>
    </row>
    <row r="312" spans="1:60" ht="22.5" outlineLevel="1">
      <c r="A312" s="314">
        <v>171</v>
      </c>
      <c r="B312" s="307" t="s">
        <v>826</v>
      </c>
      <c r="C312" s="322" t="s">
        <v>827</v>
      </c>
      <c r="D312" s="309" t="s">
        <v>289</v>
      </c>
      <c r="E312" s="311">
        <v>34</v>
      </c>
      <c r="F312" s="313"/>
      <c r="G312" s="316">
        <f t="shared" si="11"/>
        <v>0</v>
      </c>
      <c r="H312" s="267"/>
      <c r="I312" s="267"/>
      <c r="J312" s="267"/>
      <c r="K312" s="267"/>
      <c r="L312" s="267"/>
      <c r="M312" s="267"/>
      <c r="N312" s="267"/>
      <c r="O312" s="267"/>
      <c r="P312" s="267"/>
      <c r="Q312" s="267"/>
      <c r="R312" s="267"/>
      <c r="S312" s="267"/>
      <c r="T312" s="267"/>
      <c r="U312" s="267"/>
      <c r="V312" s="267"/>
      <c r="W312" s="267"/>
      <c r="X312" s="267"/>
      <c r="Y312" s="267"/>
      <c r="Z312" s="267"/>
      <c r="AA312" s="267"/>
      <c r="AB312" s="267"/>
      <c r="AC312" s="267"/>
      <c r="AD312" s="267"/>
      <c r="AE312" s="267"/>
      <c r="AF312" s="267"/>
      <c r="AG312" s="267"/>
      <c r="AH312" s="267"/>
      <c r="AI312" s="267"/>
      <c r="AJ312" s="267"/>
      <c r="AK312" s="267"/>
      <c r="AL312" s="267"/>
      <c r="AM312" s="267"/>
      <c r="AN312" s="267"/>
      <c r="AO312" s="267"/>
      <c r="AP312" s="267"/>
      <c r="AQ312" s="267"/>
      <c r="AR312" s="267"/>
      <c r="AS312" s="267"/>
      <c r="AT312" s="267"/>
      <c r="AU312" s="267"/>
      <c r="AV312" s="267"/>
      <c r="AW312" s="267"/>
      <c r="AX312" s="267"/>
      <c r="AY312" s="267"/>
      <c r="AZ312" s="267"/>
      <c r="BA312" s="267"/>
      <c r="BB312" s="267"/>
      <c r="BC312" s="267"/>
      <c r="BD312" s="267"/>
      <c r="BE312" s="267"/>
      <c r="BF312" s="267"/>
      <c r="BG312" s="267"/>
      <c r="BH312" s="267"/>
    </row>
    <row r="313" spans="1:60" ht="22.5" outlineLevel="1">
      <c r="A313" s="314">
        <v>172</v>
      </c>
      <c r="B313" s="307" t="s">
        <v>828</v>
      </c>
      <c r="C313" s="322" t="s">
        <v>829</v>
      </c>
      <c r="D313" s="309" t="s">
        <v>289</v>
      </c>
      <c r="E313" s="311">
        <v>14</v>
      </c>
      <c r="F313" s="313"/>
      <c r="G313" s="316">
        <f t="shared" si="11"/>
        <v>0</v>
      </c>
      <c r="H313" s="267"/>
      <c r="I313" s="267"/>
      <c r="J313" s="267"/>
      <c r="K313" s="267"/>
      <c r="L313" s="267"/>
      <c r="M313" s="267"/>
      <c r="N313" s="267"/>
      <c r="O313" s="267"/>
      <c r="P313" s="267"/>
      <c r="Q313" s="267"/>
      <c r="R313" s="267"/>
      <c r="S313" s="267"/>
      <c r="T313" s="267"/>
      <c r="U313" s="267"/>
      <c r="V313" s="267"/>
      <c r="W313" s="267"/>
      <c r="X313" s="267"/>
      <c r="Y313" s="267"/>
      <c r="Z313" s="267"/>
      <c r="AA313" s="267"/>
      <c r="AB313" s="267"/>
      <c r="AC313" s="267"/>
      <c r="AD313" s="267"/>
      <c r="AE313" s="267"/>
      <c r="AF313" s="267"/>
      <c r="AG313" s="267"/>
      <c r="AH313" s="267"/>
      <c r="AI313" s="267"/>
      <c r="AJ313" s="267"/>
      <c r="AK313" s="267"/>
      <c r="AL313" s="267"/>
      <c r="AM313" s="267"/>
      <c r="AN313" s="267"/>
      <c r="AO313" s="267"/>
      <c r="AP313" s="267"/>
      <c r="AQ313" s="267"/>
      <c r="AR313" s="267"/>
      <c r="AS313" s="267"/>
      <c r="AT313" s="267"/>
      <c r="AU313" s="267"/>
      <c r="AV313" s="267"/>
      <c r="AW313" s="267"/>
      <c r="AX313" s="267"/>
      <c r="AY313" s="267"/>
      <c r="AZ313" s="267"/>
      <c r="BA313" s="267"/>
      <c r="BB313" s="267"/>
      <c r="BC313" s="267"/>
      <c r="BD313" s="267"/>
      <c r="BE313" s="267"/>
      <c r="BF313" s="267"/>
      <c r="BG313" s="267"/>
      <c r="BH313" s="267"/>
    </row>
    <row r="314" spans="1:60" ht="22.5" outlineLevel="1">
      <c r="A314" s="314">
        <v>173</v>
      </c>
      <c r="B314" s="307" t="s">
        <v>830</v>
      </c>
      <c r="C314" s="322" t="s">
        <v>831</v>
      </c>
      <c r="D314" s="309" t="s">
        <v>289</v>
      </c>
      <c r="E314" s="311">
        <v>51</v>
      </c>
      <c r="F314" s="313"/>
      <c r="G314" s="316">
        <f t="shared" si="11"/>
        <v>0</v>
      </c>
      <c r="H314" s="267"/>
      <c r="I314" s="267"/>
      <c r="J314" s="267"/>
      <c r="K314" s="267"/>
      <c r="L314" s="267"/>
      <c r="M314" s="267"/>
      <c r="N314" s="267"/>
      <c r="O314" s="267"/>
      <c r="P314" s="267"/>
      <c r="Q314" s="267"/>
      <c r="R314" s="267"/>
      <c r="S314" s="267"/>
      <c r="T314" s="267"/>
      <c r="U314" s="267"/>
      <c r="V314" s="267"/>
      <c r="W314" s="267"/>
      <c r="X314" s="267"/>
      <c r="Y314" s="267"/>
      <c r="Z314" s="267"/>
      <c r="AA314" s="267"/>
      <c r="AB314" s="267"/>
      <c r="AC314" s="267"/>
      <c r="AD314" s="267"/>
      <c r="AE314" s="267"/>
      <c r="AF314" s="267"/>
      <c r="AG314" s="267"/>
      <c r="AH314" s="267"/>
      <c r="AI314" s="267"/>
      <c r="AJ314" s="267"/>
      <c r="AK314" s="267"/>
      <c r="AL314" s="267"/>
      <c r="AM314" s="267"/>
      <c r="AN314" s="267"/>
      <c r="AO314" s="267"/>
      <c r="AP314" s="267"/>
      <c r="AQ314" s="267"/>
      <c r="AR314" s="267"/>
      <c r="AS314" s="267"/>
      <c r="AT314" s="267"/>
      <c r="AU314" s="267"/>
      <c r="AV314" s="267"/>
      <c r="AW314" s="267"/>
      <c r="AX314" s="267"/>
      <c r="AY314" s="267"/>
      <c r="AZ314" s="267"/>
      <c r="BA314" s="267"/>
      <c r="BB314" s="267"/>
      <c r="BC314" s="267"/>
      <c r="BD314" s="267"/>
      <c r="BE314" s="267"/>
      <c r="BF314" s="267"/>
      <c r="BG314" s="267"/>
      <c r="BH314" s="267"/>
    </row>
    <row r="315" spans="1:60" ht="22.5" outlineLevel="1">
      <c r="A315" s="314">
        <v>174</v>
      </c>
      <c r="B315" s="307" t="s">
        <v>832</v>
      </c>
      <c r="C315" s="322" t="s">
        <v>833</v>
      </c>
      <c r="D315" s="309" t="s">
        <v>289</v>
      </c>
      <c r="E315" s="311">
        <v>30</v>
      </c>
      <c r="F315" s="313"/>
      <c r="G315" s="316">
        <f t="shared" si="11"/>
        <v>0</v>
      </c>
      <c r="H315" s="267"/>
      <c r="I315" s="267"/>
      <c r="J315" s="267"/>
      <c r="K315" s="267"/>
      <c r="L315" s="267"/>
      <c r="M315" s="267"/>
      <c r="N315" s="267"/>
      <c r="O315" s="267"/>
      <c r="P315" s="267"/>
      <c r="Q315" s="267"/>
      <c r="R315" s="267"/>
      <c r="S315" s="267"/>
      <c r="T315" s="267"/>
      <c r="U315" s="267"/>
      <c r="V315" s="267"/>
      <c r="W315" s="267"/>
      <c r="X315" s="267"/>
      <c r="Y315" s="267"/>
      <c r="Z315" s="267"/>
      <c r="AA315" s="267"/>
      <c r="AB315" s="267"/>
      <c r="AC315" s="267"/>
      <c r="AD315" s="267"/>
      <c r="AE315" s="267"/>
      <c r="AF315" s="267"/>
      <c r="AG315" s="267"/>
      <c r="AH315" s="267"/>
      <c r="AI315" s="267"/>
      <c r="AJ315" s="267"/>
      <c r="AK315" s="267"/>
      <c r="AL315" s="267"/>
      <c r="AM315" s="267"/>
      <c r="AN315" s="267"/>
      <c r="AO315" s="267"/>
      <c r="AP315" s="267"/>
      <c r="AQ315" s="267"/>
      <c r="AR315" s="267"/>
      <c r="AS315" s="267"/>
      <c r="AT315" s="267"/>
      <c r="AU315" s="267"/>
      <c r="AV315" s="267"/>
      <c r="AW315" s="267"/>
      <c r="AX315" s="267"/>
      <c r="AY315" s="267"/>
      <c r="AZ315" s="267"/>
      <c r="BA315" s="267"/>
      <c r="BB315" s="267"/>
      <c r="BC315" s="267"/>
      <c r="BD315" s="267"/>
      <c r="BE315" s="267"/>
      <c r="BF315" s="267"/>
      <c r="BG315" s="267"/>
      <c r="BH315" s="267"/>
    </row>
    <row r="316" spans="1:60" ht="12.75" outlineLevel="1">
      <c r="A316" s="314">
        <v>175</v>
      </c>
      <c r="B316" s="307" t="s">
        <v>834</v>
      </c>
      <c r="C316" s="322" t="s">
        <v>835</v>
      </c>
      <c r="D316" s="309" t="s">
        <v>289</v>
      </c>
      <c r="E316" s="311">
        <v>20</v>
      </c>
      <c r="F316" s="313"/>
      <c r="G316" s="316">
        <f t="shared" si="11"/>
        <v>0</v>
      </c>
      <c r="H316" s="267"/>
      <c r="I316" s="267"/>
      <c r="J316" s="267"/>
      <c r="K316" s="267"/>
      <c r="L316" s="267"/>
      <c r="M316" s="267"/>
      <c r="N316" s="267"/>
      <c r="O316" s="267"/>
      <c r="P316" s="267"/>
      <c r="Q316" s="267"/>
      <c r="R316" s="267"/>
      <c r="S316" s="267"/>
      <c r="T316" s="267"/>
      <c r="U316" s="267"/>
      <c r="V316" s="267"/>
      <c r="W316" s="267"/>
      <c r="X316" s="267"/>
      <c r="Y316" s="267"/>
      <c r="Z316" s="267"/>
      <c r="AA316" s="267"/>
      <c r="AB316" s="267"/>
      <c r="AC316" s="267"/>
      <c r="AD316" s="267"/>
      <c r="AE316" s="267"/>
      <c r="AF316" s="267"/>
      <c r="AG316" s="267"/>
      <c r="AH316" s="267"/>
      <c r="AI316" s="267"/>
      <c r="AJ316" s="267"/>
      <c r="AK316" s="267"/>
      <c r="AL316" s="267"/>
      <c r="AM316" s="267"/>
      <c r="AN316" s="267"/>
      <c r="AO316" s="267"/>
      <c r="AP316" s="267"/>
      <c r="AQ316" s="267"/>
      <c r="AR316" s="267"/>
      <c r="AS316" s="267"/>
      <c r="AT316" s="267"/>
      <c r="AU316" s="267"/>
      <c r="AV316" s="267"/>
      <c r="AW316" s="267"/>
      <c r="AX316" s="267"/>
      <c r="AY316" s="267"/>
      <c r="AZ316" s="267"/>
      <c r="BA316" s="267"/>
      <c r="BB316" s="267"/>
      <c r="BC316" s="267"/>
      <c r="BD316" s="267"/>
      <c r="BE316" s="267"/>
      <c r="BF316" s="267"/>
      <c r="BG316" s="267"/>
      <c r="BH316" s="267"/>
    </row>
    <row r="317" spans="1:60" ht="12.75" outlineLevel="1">
      <c r="A317" s="314">
        <v>176</v>
      </c>
      <c r="B317" s="307" t="s">
        <v>836</v>
      </c>
      <c r="C317" s="322" t="s">
        <v>837</v>
      </c>
      <c r="D317" s="309" t="s">
        <v>366</v>
      </c>
      <c r="E317" s="311">
        <v>10</v>
      </c>
      <c r="F317" s="313"/>
      <c r="G317" s="316">
        <f t="shared" si="11"/>
        <v>0</v>
      </c>
      <c r="H317" s="267"/>
      <c r="I317" s="267"/>
      <c r="J317" s="267"/>
      <c r="K317" s="267"/>
      <c r="L317" s="267"/>
      <c r="M317" s="267"/>
      <c r="N317" s="267"/>
      <c r="O317" s="267"/>
      <c r="P317" s="267"/>
      <c r="Q317" s="267"/>
      <c r="R317" s="267"/>
      <c r="S317" s="267"/>
      <c r="T317" s="267"/>
      <c r="U317" s="267"/>
      <c r="V317" s="267"/>
      <c r="W317" s="267"/>
      <c r="X317" s="267"/>
      <c r="Y317" s="267"/>
      <c r="Z317" s="267"/>
      <c r="AA317" s="267"/>
      <c r="AB317" s="267"/>
      <c r="AC317" s="267"/>
      <c r="AD317" s="267"/>
      <c r="AE317" s="267"/>
      <c r="AF317" s="267"/>
      <c r="AG317" s="267"/>
      <c r="AH317" s="267"/>
      <c r="AI317" s="267"/>
      <c r="AJ317" s="267"/>
      <c r="AK317" s="267"/>
      <c r="AL317" s="267"/>
      <c r="AM317" s="267"/>
      <c r="AN317" s="267"/>
      <c r="AO317" s="267"/>
      <c r="AP317" s="267"/>
      <c r="AQ317" s="267"/>
      <c r="AR317" s="267"/>
      <c r="AS317" s="267"/>
      <c r="AT317" s="267"/>
      <c r="AU317" s="267"/>
      <c r="AV317" s="267"/>
      <c r="AW317" s="267"/>
      <c r="AX317" s="267"/>
      <c r="AY317" s="267"/>
      <c r="AZ317" s="267"/>
      <c r="BA317" s="267"/>
      <c r="BB317" s="267"/>
      <c r="BC317" s="267"/>
      <c r="BD317" s="267"/>
      <c r="BE317" s="267"/>
      <c r="BF317" s="267"/>
      <c r="BG317" s="267"/>
      <c r="BH317" s="267"/>
    </row>
    <row r="318" spans="1:60" ht="12.75" outlineLevel="1">
      <c r="A318" s="314">
        <v>177</v>
      </c>
      <c r="B318" s="307" t="s">
        <v>838</v>
      </c>
      <c r="C318" s="322" t="s">
        <v>839</v>
      </c>
      <c r="D318" s="309" t="s">
        <v>366</v>
      </c>
      <c r="E318" s="311">
        <v>60</v>
      </c>
      <c r="F318" s="313"/>
      <c r="G318" s="316">
        <f t="shared" si="11"/>
        <v>0</v>
      </c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67"/>
      <c r="S318" s="267"/>
      <c r="T318" s="267"/>
      <c r="U318" s="267"/>
      <c r="V318" s="267"/>
      <c r="W318" s="267"/>
      <c r="X318" s="267"/>
      <c r="Y318" s="267"/>
      <c r="Z318" s="267"/>
      <c r="AA318" s="267"/>
      <c r="AB318" s="267"/>
      <c r="AC318" s="267"/>
      <c r="AD318" s="267"/>
      <c r="AE318" s="267"/>
      <c r="AF318" s="267"/>
      <c r="AG318" s="267"/>
      <c r="AH318" s="267"/>
      <c r="AI318" s="267"/>
      <c r="AJ318" s="267"/>
      <c r="AK318" s="267"/>
      <c r="AL318" s="267"/>
      <c r="AM318" s="267"/>
      <c r="AN318" s="267"/>
      <c r="AO318" s="267"/>
      <c r="AP318" s="267"/>
      <c r="AQ318" s="267"/>
      <c r="AR318" s="267"/>
      <c r="AS318" s="267"/>
      <c r="AT318" s="267"/>
      <c r="AU318" s="267"/>
      <c r="AV318" s="267"/>
      <c r="AW318" s="267"/>
      <c r="AX318" s="267"/>
      <c r="AY318" s="267"/>
      <c r="AZ318" s="267"/>
      <c r="BA318" s="267"/>
      <c r="BB318" s="267"/>
      <c r="BC318" s="267"/>
      <c r="BD318" s="267"/>
      <c r="BE318" s="267"/>
      <c r="BF318" s="267"/>
      <c r="BG318" s="267"/>
      <c r="BH318" s="267"/>
    </row>
    <row r="319" spans="1:60" ht="12.75" outlineLevel="1">
      <c r="A319" s="314">
        <v>178</v>
      </c>
      <c r="B319" s="307" t="s">
        <v>840</v>
      </c>
      <c r="C319" s="322" t="s">
        <v>841</v>
      </c>
      <c r="D319" s="309" t="s">
        <v>289</v>
      </c>
      <c r="E319" s="311">
        <v>2</v>
      </c>
      <c r="F319" s="313"/>
      <c r="G319" s="316">
        <f t="shared" si="11"/>
        <v>0</v>
      </c>
      <c r="H319" s="267"/>
      <c r="I319" s="267"/>
      <c r="J319" s="267"/>
      <c r="K319" s="267"/>
      <c r="L319" s="267"/>
      <c r="M319" s="267"/>
      <c r="N319" s="267"/>
      <c r="O319" s="267"/>
      <c r="P319" s="267"/>
      <c r="Q319" s="267"/>
      <c r="R319" s="267"/>
      <c r="S319" s="267"/>
      <c r="T319" s="267"/>
      <c r="U319" s="267"/>
      <c r="V319" s="267"/>
      <c r="W319" s="267"/>
      <c r="X319" s="267"/>
      <c r="Y319" s="267"/>
      <c r="Z319" s="267"/>
      <c r="AA319" s="267"/>
      <c r="AB319" s="267"/>
      <c r="AC319" s="267"/>
      <c r="AD319" s="267"/>
      <c r="AE319" s="267"/>
      <c r="AF319" s="267"/>
      <c r="AG319" s="267"/>
      <c r="AH319" s="267"/>
      <c r="AI319" s="267"/>
      <c r="AJ319" s="267"/>
      <c r="AK319" s="267"/>
      <c r="AL319" s="267"/>
      <c r="AM319" s="267"/>
      <c r="AN319" s="267"/>
      <c r="AO319" s="267"/>
      <c r="AP319" s="267"/>
      <c r="AQ319" s="267"/>
      <c r="AR319" s="267"/>
      <c r="AS319" s="267"/>
      <c r="AT319" s="267"/>
      <c r="AU319" s="267"/>
      <c r="AV319" s="267"/>
      <c r="AW319" s="267"/>
      <c r="AX319" s="267"/>
      <c r="AY319" s="267"/>
      <c r="AZ319" s="267"/>
      <c r="BA319" s="267"/>
      <c r="BB319" s="267"/>
      <c r="BC319" s="267"/>
      <c r="BD319" s="267"/>
      <c r="BE319" s="267"/>
      <c r="BF319" s="267"/>
      <c r="BG319" s="267"/>
      <c r="BH319" s="267"/>
    </row>
    <row r="320" spans="1:60" ht="12.75" outlineLevel="1">
      <c r="A320" s="314">
        <v>179</v>
      </c>
      <c r="B320" s="307" t="s">
        <v>842</v>
      </c>
      <c r="C320" s="322" t="s">
        <v>843</v>
      </c>
      <c r="D320" s="309" t="s">
        <v>289</v>
      </c>
      <c r="E320" s="311">
        <v>3</v>
      </c>
      <c r="F320" s="313"/>
      <c r="G320" s="316">
        <f t="shared" si="11"/>
        <v>0</v>
      </c>
      <c r="H320" s="267"/>
      <c r="I320" s="267"/>
      <c r="J320" s="267"/>
      <c r="K320" s="267"/>
      <c r="L320" s="267"/>
      <c r="M320" s="267"/>
      <c r="N320" s="267"/>
      <c r="O320" s="267"/>
      <c r="P320" s="267"/>
      <c r="Q320" s="267"/>
      <c r="R320" s="267"/>
      <c r="S320" s="267"/>
      <c r="T320" s="267"/>
      <c r="U320" s="267"/>
      <c r="V320" s="267"/>
      <c r="W320" s="267"/>
      <c r="X320" s="267"/>
      <c r="Y320" s="267"/>
      <c r="Z320" s="267"/>
      <c r="AA320" s="267"/>
      <c r="AB320" s="267"/>
      <c r="AC320" s="267"/>
      <c r="AD320" s="267"/>
      <c r="AE320" s="267"/>
      <c r="AF320" s="267"/>
      <c r="AG320" s="267"/>
      <c r="AH320" s="267"/>
      <c r="AI320" s="267"/>
      <c r="AJ320" s="267"/>
      <c r="AK320" s="267"/>
      <c r="AL320" s="267"/>
      <c r="AM320" s="267"/>
      <c r="AN320" s="267"/>
      <c r="AO320" s="267"/>
      <c r="AP320" s="267"/>
      <c r="AQ320" s="267"/>
      <c r="AR320" s="267"/>
      <c r="AS320" s="267"/>
      <c r="AT320" s="267"/>
      <c r="AU320" s="267"/>
      <c r="AV320" s="267"/>
      <c r="AW320" s="267"/>
      <c r="AX320" s="267"/>
      <c r="AY320" s="267"/>
      <c r="AZ320" s="267"/>
      <c r="BA320" s="267"/>
      <c r="BB320" s="267"/>
      <c r="BC320" s="267"/>
      <c r="BD320" s="267"/>
      <c r="BE320" s="267"/>
      <c r="BF320" s="267"/>
      <c r="BG320" s="267"/>
      <c r="BH320" s="267"/>
    </row>
    <row r="321" spans="1:60" ht="12.75" outlineLevel="1">
      <c r="A321" s="314">
        <v>180</v>
      </c>
      <c r="B321" s="307" t="s">
        <v>844</v>
      </c>
      <c r="C321" s="322" t="s">
        <v>845</v>
      </c>
      <c r="D321" s="309" t="s">
        <v>289</v>
      </c>
      <c r="E321" s="311">
        <v>1</v>
      </c>
      <c r="F321" s="313"/>
      <c r="G321" s="316">
        <f t="shared" si="11"/>
        <v>0</v>
      </c>
      <c r="H321" s="267"/>
      <c r="I321" s="267"/>
      <c r="J321" s="267"/>
      <c r="K321" s="267"/>
      <c r="L321" s="267"/>
      <c r="M321" s="267"/>
      <c r="N321" s="267"/>
      <c r="O321" s="267"/>
      <c r="P321" s="267"/>
      <c r="Q321" s="267"/>
      <c r="R321" s="267"/>
      <c r="S321" s="267"/>
      <c r="T321" s="267"/>
      <c r="U321" s="267"/>
      <c r="V321" s="267"/>
      <c r="W321" s="267"/>
      <c r="X321" s="267"/>
      <c r="Y321" s="267"/>
      <c r="Z321" s="267"/>
      <c r="AA321" s="267"/>
      <c r="AB321" s="267"/>
      <c r="AC321" s="267"/>
      <c r="AD321" s="267"/>
      <c r="AE321" s="267"/>
      <c r="AF321" s="267"/>
      <c r="AG321" s="267"/>
      <c r="AH321" s="267"/>
      <c r="AI321" s="267"/>
      <c r="AJ321" s="267"/>
      <c r="AK321" s="267"/>
      <c r="AL321" s="267"/>
      <c r="AM321" s="267"/>
      <c r="AN321" s="267"/>
      <c r="AO321" s="267"/>
      <c r="AP321" s="267"/>
      <c r="AQ321" s="267"/>
      <c r="AR321" s="267"/>
      <c r="AS321" s="267"/>
      <c r="AT321" s="267"/>
      <c r="AU321" s="267"/>
      <c r="AV321" s="267"/>
      <c r="AW321" s="267"/>
      <c r="AX321" s="267"/>
      <c r="AY321" s="267"/>
      <c r="AZ321" s="267"/>
      <c r="BA321" s="267"/>
      <c r="BB321" s="267"/>
      <c r="BC321" s="267"/>
      <c r="BD321" s="267"/>
      <c r="BE321" s="267"/>
      <c r="BF321" s="267"/>
      <c r="BG321" s="267"/>
      <c r="BH321" s="267"/>
    </row>
    <row r="322" spans="1:60" ht="12.75" outlineLevel="1">
      <c r="A322" s="314">
        <v>181</v>
      </c>
      <c r="B322" s="307" t="s">
        <v>846</v>
      </c>
      <c r="C322" s="322" t="s">
        <v>847</v>
      </c>
      <c r="D322" s="309" t="s">
        <v>289</v>
      </c>
      <c r="E322" s="311">
        <v>1</v>
      </c>
      <c r="F322" s="313"/>
      <c r="G322" s="316">
        <f t="shared" si="11"/>
        <v>0</v>
      </c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7"/>
      <c r="Z322" s="267"/>
      <c r="AA322" s="267"/>
      <c r="AB322" s="267"/>
      <c r="AC322" s="267"/>
      <c r="AD322" s="267"/>
      <c r="AE322" s="267"/>
      <c r="AF322" s="267"/>
      <c r="AG322" s="267"/>
      <c r="AH322" s="267"/>
      <c r="AI322" s="267"/>
      <c r="AJ322" s="267"/>
      <c r="AK322" s="267"/>
      <c r="AL322" s="267"/>
      <c r="AM322" s="267"/>
      <c r="AN322" s="267"/>
      <c r="AO322" s="267"/>
      <c r="AP322" s="267"/>
      <c r="AQ322" s="267"/>
      <c r="AR322" s="267"/>
      <c r="AS322" s="267"/>
      <c r="AT322" s="267"/>
      <c r="AU322" s="267"/>
      <c r="AV322" s="267"/>
      <c r="AW322" s="267"/>
      <c r="AX322" s="267"/>
      <c r="AY322" s="267"/>
      <c r="AZ322" s="267"/>
      <c r="BA322" s="267"/>
      <c r="BB322" s="267"/>
      <c r="BC322" s="267"/>
      <c r="BD322" s="267"/>
      <c r="BE322" s="267"/>
      <c r="BF322" s="267"/>
      <c r="BG322" s="267"/>
      <c r="BH322" s="267"/>
    </row>
    <row r="323" spans="1:60" ht="12.75" outlineLevel="1">
      <c r="A323" s="314">
        <v>182</v>
      </c>
      <c r="B323" s="307" t="s">
        <v>848</v>
      </c>
      <c r="C323" s="322" t="s">
        <v>849</v>
      </c>
      <c r="D323" s="309" t="s">
        <v>366</v>
      </c>
      <c r="E323" s="311">
        <v>90</v>
      </c>
      <c r="F323" s="313"/>
      <c r="G323" s="316">
        <f t="shared" si="11"/>
        <v>0</v>
      </c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67"/>
      <c r="S323" s="267"/>
      <c r="T323" s="267"/>
      <c r="U323" s="267"/>
      <c r="V323" s="267"/>
      <c r="W323" s="267"/>
      <c r="X323" s="267"/>
      <c r="Y323" s="267"/>
      <c r="Z323" s="267"/>
      <c r="AA323" s="267"/>
      <c r="AB323" s="267"/>
      <c r="AC323" s="267"/>
      <c r="AD323" s="267"/>
      <c r="AE323" s="267"/>
      <c r="AF323" s="267"/>
      <c r="AG323" s="267"/>
      <c r="AH323" s="267"/>
      <c r="AI323" s="267"/>
      <c r="AJ323" s="267"/>
      <c r="AK323" s="267"/>
      <c r="AL323" s="267"/>
      <c r="AM323" s="267"/>
      <c r="AN323" s="267"/>
      <c r="AO323" s="267"/>
      <c r="AP323" s="267"/>
      <c r="AQ323" s="267"/>
      <c r="AR323" s="267"/>
      <c r="AS323" s="267"/>
      <c r="AT323" s="267"/>
      <c r="AU323" s="267"/>
      <c r="AV323" s="267"/>
      <c r="AW323" s="267"/>
      <c r="AX323" s="267"/>
      <c r="AY323" s="267"/>
      <c r="AZ323" s="267"/>
      <c r="BA323" s="267"/>
      <c r="BB323" s="267"/>
      <c r="BC323" s="267"/>
      <c r="BD323" s="267"/>
      <c r="BE323" s="267"/>
      <c r="BF323" s="267"/>
      <c r="BG323" s="267"/>
      <c r="BH323" s="267"/>
    </row>
    <row r="324" spans="1:60" ht="12.75" outlineLevel="1">
      <c r="A324" s="314"/>
      <c r="B324" s="307"/>
      <c r="C324" s="410" t="s">
        <v>850</v>
      </c>
      <c r="D324" s="411"/>
      <c r="E324" s="412"/>
      <c r="F324" s="413"/>
      <c r="G324" s="414"/>
      <c r="H324" s="267"/>
      <c r="I324" s="267"/>
      <c r="J324" s="267"/>
      <c r="K324" s="267"/>
      <c r="L324" s="267"/>
      <c r="M324" s="267"/>
      <c r="N324" s="267"/>
      <c r="O324" s="267"/>
      <c r="P324" s="267"/>
      <c r="Q324" s="267"/>
      <c r="R324" s="267"/>
      <c r="S324" s="267"/>
      <c r="T324" s="267"/>
      <c r="U324" s="267"/>
      <c r="V324" s="267"/>
      <c r="W324" s="267"/>
      <c r="X324" s="267"/>
      <c r="Y324" s="267"/>
      <c r="Z324" s="267"/>
      <c r="AA324" s="267"/>
      <c r="AB324" s="267"/>
      <c r="AC324" s="267"/>
      <c r="AD324" s="267"/>
      <c r="AE324" s="267"/>
      <c r="AF324" s="267"/>
      <c r="AG324" s="267"/>
      <c r="AH324" s="267"/>
      <c r="AI324" s="267"/>
      <c r="AJ324" s="267"/>
      <c r="AK324" s="267"/>
      <c r="AL324" s="267"/>
      <c r="AM324" s="267"/>
      <c r="AN324" s="267"/>
      <c r="AO324" s="267"/>
      <c r="AP324" s="267"/>
      <c r="AQ324" s="267"/>
      <c r="AR324" s="267"/>
      <c r="AS324" s="267"/>
      <c r="AT324" s="267"/>
      <c r="AU324" s="267"/>
      <c r="AV324" s="267"/>
      <c r="AW324" s="267"/>
      <c r="AX324" s="267"/>
      <c r="AY324" s="267"/>
      <c r="AZ324" s="267"/>
      <c r="BA324" s="306" t="str">
        <f>C324</f>
        <v>Včetně dodávky vody, uzavření a zabezpečení konců potrubí.</v>
      </c>
      <c r="BB324" s="267"/>
      <c r="BC324" s="267"/>
      <c r="BD324" s="267"/>
      <c r="BE324" s="267"/>
      <c r="BF324" s="267"/>
      <c r="BG324" s="267"/>
      <c r="BH324" s="267"/>
    </row>
    <row r="325" spans="1:60" ht="12.75" outlineLevel="1">
      <c r="A325" s="314">
        <v>183</v>
      </c>
      <c r="B325" s="307" t="s">
        <v>851</v>
      </c>
      <c r="C325" s="322" t="s">
        <v>852</v>
      </c>
      <c r="D325" s="309" t="s">
        <v>366</v>
      </c>
      <c r="E325" s="311">
        <v>22</v>
      </c>
      <c r="F325" s="313"/>
      <c r="G325" s="316">
        <f>E325*F325</f>
        <v>0</v>
      </c>
      <c r="H325" s="267"/>
      <c r="I325" s="267"/>
      <c r="J325" s="267"/>
      <c r="K325" s="267"/>
      <c r="L325" s="267"/>
      <c r="M325" s="267"/>
      <c r="N325" s="267"/>
      <c r="O325" s="267"/>
      <c r="P325" s="267"/>
      <c r="Q325" s="267"/>
      <c r="R325" s="267"/>
      <c r="S325" s="267"/>
      <c r="T325" s="267"/>
      <c r="U325" s="267"/>
      <c r="V325" s="267"/>
      <c r="W325" s="267"/>
      <c r="X325" s="267"/>
      <c r="Y325" s="267"/>
      <c r="Z325" s="267"/>
      <c r="AA325" s="267"/>
      <c r="AB325" s="267"/>
      <c r="AC325" s="267"/>
      <c r="AD325" s="267"/>
      <c r="AE325" s="267"/>
      <c r="AF325" s="267"/>
      <c r="AG325" s="267"/>
      <c r="AH325" s="267"/>
      <c r="AI325" s="267"/>
      <c r="AJ325" s="267"/>
      <c r="AK325" s="267"/>
      <c r="AL325" s="267"/>
      <c r="AM325" s="267"/>
      <c r="AN325" s="267"/>
      <c r="AO325" s="267"/>
      <c r="AP325" s="267"/>
      <c r="AQ325" s="267"/>
      <c r="AR325" s="267"/>
      <c r="AS325" s="267"/>
      <c r="AT325" s="267"/>
      <c r="AU325" s="267"/>
      <c r="AV325" s="267"/>
      <c r="AW325" s="267"/>
      <c r="AX325" s="267"/>
      <c r="AY325" s="267"/>
      <c r="AZ325" s="267"/>
      <c r="BA325" s="267"/>
      <c r="BB325" s="267"/>
      <c r="BC325" s="267"/>
      <c r="BD325" s="267"/>
      <c r="BE325" s="267"/>
      <c r="BF325" s="267"/>
      <c r="BG325" s="267"/>
      <c r="BH325" s="267"/>
    </row>
    <row r="326" spans="1:60" ht="12.75" outlineLevel="1">
      <c r="A326" s="314"/>
      <c r="B326" s="307"/>
      <c r="C326" s="410" t="s">
        <v>850</v>
      </c>
      <c r="D326" s="411"/>
      <c r="E326" s="412"/>
      <c r="F326" s="413"/>
      <c r="G326" s="414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67"/>
      <c r="T326" s="267"/>
      <c r="U326" s="267"/>
      <c r="V326" s="267"/>
      <c r="W326" s="267"/>
      <c r="X326" s="267"/>
      <c r="Y326" s="267"/>
      <c r="Z326" s="267"/>
      <c r="AA326" s="267"/>
      <c r="AB326" s="267"/>
      <c r="AC326" s="267"/>
      <c r="AD326" s="267"/>
      <c r="AE326" s="267"/>
      <c r="AF326" s="267"/>
      <c r="AG326" s="267"/>
      <c r="AH326" s="267"/>
      <c r="AI326" s="267"/>
      <c r="AJ326" s="267"/>
      <c r="AK326" s="267"/>
      <c r="AL326" s="267"/>
      <c r="AM326" s="267"/>
      <c r="AN326" s="267"/>
      <c r="AO326" s="267"/>
      <c r="AP326" s="267"/>
      <c r="AQ326" s="267"/>
      <c r="AR326" s="267"/>
      <c r="AS326" s="267"/>
      <c r="AT326" s="267"/>
      <c r="AU326" s="267"/>
      <c r="AV326" s="267"/>
      <c r="AW326" s="267"/>
      <c r="AX326" s="267"/>
      <c r="AY326" s="267"/>
      <c r="AZ326" s="267"/>
      <c r="BA326" s="306" t="str">
        <f>C326</f>
        <v>Včetně dodávky vody, uzavření a zabezpečení konců potrubí.</v>
      </c>
      <c r="BB326" s="267"/>
      <c r="BC326" s="267"/>
      <c r="BD326" s="267"/>
      <c r="BE326" s="267"/>
      <c r="BF326" s="267"/>
      <c r="BG326" s="267"/>
      <c r="BH326" s="267"/>
    </row>
    <row r="327" spans="1:60" ht="12.75" outlineLevel="1">
      <c r="A327" s="314">
        <v>184</v>
      </c>
      <c r="B327" s="307" t="s">
        <v>853</v>
      </c>
      <c r="C327" s="322" t="s">
        <v>854</v>
      </c>
      <c r="D327" s="309" t="s">
        <v>366</v>
      </c>
      <c r="E327" s="311">
        <v>30</v>
      </c>
      <c r="F327" s="313"/>
      <c r="G327" s="316">
        <f>E327*F327</f>
        <v>0</v>
      </c>
      <c r="H327" s="267"/>
      <c r="I327" s="267"/>
      <c r="J327" s="267"/>
      <c r="K327" s="267"/>
      <c r="L327" s="267"/>
      <c r="M327" s="267"/>
      <c r="N327" s="267"/>
      <c r="O327" s="267"/>
      <c r="P327" s="267"/>
      <c r="Q327" s="267"/>
      <c r="R327" s="267"/>
      <c r="S327" s="267"/>
      <c r="T327" s="267"/>
      <c r="U327" s="267"/>
      <c r="V327" s="267"/>
      <c r="W327" s="267"/>
      <c r="X327" s="267"/>
      <c r="Y327" s="267"/>
      <c r="Z327" s="267"/>
      <c r="AA327" s="267"/>
      <c r="AB327" s="267"/>
      <c r="AC327" s="267"/>
      <c r="AD327" s="267"/>
      <c r="AE327" s="267"/>
      <c r="AF327" s="267"/>
      <c r="AG327" s="267"/>
      <c r="AH327" s="267"/>
      <c r="AI327" s="267"/>
      <c r="AJ327" s="267"/>
      <c r="AK327" s="267"/>
      <c r="AL327" s="267"/>
      <c r="AM327" s="267"/>
      <c r="AN327" s="267"/>
      <c r="AO327" s="267"/>
      <c r="AP327" s="267"/>
      <c r="AQ327" s="267"/>
      <c r="AR327" s="267"/>
      <c r="AS327" s="267"/>
      <c r="AT327" s="267"/>
      <c r="AU327" s="267"/>
      <c r="AV327" s="267"/>
      <c r="AW327" s="267"/>
      <c r="AX327" s="267"/>
      <c r="AY327" s="267"/>
      <c r="AZ327" s="267"/>
      <c r="BA327" s="267"/>
      <c r="BB327" s="267"/>
      <c r="BC327" s="267"/>
      <c r="BD327" s="267"/>
      <c r="BE327" s="267"/>
      <c r="BF327" s="267"/>
      <c r="BG327" s="267"/>
      <c r="BH327" s="267"/>
    </row>
    <row r="328" spans="1:60" ht="12.75" outlineLevel="1">
      <c r="A328" s="314"/>
      <c r="B328" s="307"/>
      <c r="C328" s="410" t="s">
        <v>850</v>
      </c>
      <c r="D328" s="411"/>
      <c r="E328" s="412"/>
      <c r="F328" s="413"/>
      <c r="G328" s="414"/>
      <c r="H328" s="267"/>
      <c r="I328" s="267"/>
      <c r="J328" s="267"/>
      <c r="K328" s="267"/>
      <c r="L328" s="267"/>
      <c r="M328" s="267"/>
      <c r="N328" s="267"/>
      <c r="O328" s="267"/>
      <c r="P328" s="267"/>
      <c r="Q328" s="267"/>
      <c r="R328" s="267"/>
      <c r="S328" s="267"/>
      <c r="T328" s="267"/>
      <c r="U328" s="267"/>
      <c r="V328" s="267"/>
      <c r="W328" s="267"/>
      <c r="X328" s="267"/>
      <c r="Y328" s="267"/>
      <c r="Z328" s="267"/>
      <c r="AA328" s="267"/>
      <c r="AB328" s="267"/>
      <c r="AC328" s="267"/>
      <c r="AD328" s="267"/>
      <c r="AE328" s="267"/>
      <c r="AF328" s="267"/>
      <c r="AG328" s="267"/>
      <c r="AH328" s="267"/>
      <c r="AI328" s="267"/>
      <c r="AJ328" s="267"/>
      <c r="AK328" s="267"/>
      <c r="AL328" s="267"/>
      <c r="AM328" s="267"/>
      <c r="AN328" s="267"/>
      <c r="AO328" s="267"/>
      <c r="AP328" s="267"/>
      <c r="AQ328" s="267"/>
      <c r="AR328" s="267"/>
      <c r="AS328" s="267"/>
      <c r="AT328" s="267"/>
      <c r="AU328" s="267"/>
      <c r="AV328" s="267"/>
      <c r="AW328" s="267"/>
      <c r="AX328" s="267"/>
      <c r="AY328" s="267"/>
      <c r="AZ328" s="267"/>
      <c r="BA328" s="306" t="str">
        <f>C328</f>
        <v>Včetně dodávky vody, uzavření a zabezpečení konců potrubí.</v>
      </c>
      <c r="BB328" s="267"/>
      <c r="BC328" s="267"/>
      <c r="BD328" s="267"/>
      <c r="BE328" s="267"/>
      <c r="BF328" s="267"/>
      <c r="BG328" s="267"/>
      <c r="BH328" s="267"/>
    </row>
    <row r="329" spans="1:60" ht="12.75" outlineLevel="1">
      <c r="A329" s="314">
        <v>185</v>
      </c>
      <c r="B329" s="307" t="s">
        <v>855</v>
      </c>
      <c r="C329" s="322" t="s">
        <v>856</v>
      </c>
      <c r="D329" s="309" t="s">
        <v>366</v>
      </c>
      <c r="E329" s="311">
        <v>249</v>
      </c>
      <c r="F329" s="313"/>
      <c r="G329" s="316">
        <f>E329*F329</f>
        <v>0</v>
      </c>
      <c r="H329" s="267"/>
      <c r="I329" s="267"/>
      <c r="J329" s="267"/>
      <c r="K329" s="267"/>
      <c r="L329" s="267"/>
      <c r="M329" s="267"/>
      <c r="N329" s="267"/>
      <c r="O329" s="267"/>
      <c r="P329" s="267"/>
      <c r="Q329" s="267"/>
      <c r="R329" s="267"/>
      <c r="S329" s="267"/>
      <c r="T329" s="267"/>
      <c r="U329" s="267"/>
      <c r="V329" s="267"/>
      <c r="W329" s="267"/>
      <c r="X329" s="267"/>
      <c r="Y329" s="267"/>
      <c r="Z329" s="267"/>
      <c r="AA329" s="267"/>
      <c r="AB329" s="267"/>
      <c r="AC329" s="267"/>
      <c r="AD329" s="267"/>
      <c r="AE329" s="267"/>
      <c r="AF329" s="267"/>
      <c r="AG329" s="267"/>
      <c r="AH329" s="267"/>
      <c r="AI329" s="267"/>
      <c r="AJ329" s="267"/>
      <c r="AK329" s="267"/>
      <c r="AL329" s="267"/>
      <c r="AM329" s="267"/>
      <c r="AN329" s="267"/>
      <c r="AO329" s="267"/>
      <c r="AP329" s="267"/>
      <c r="AQ329" s="267"/>
      <c r="AR329" s="267"/>
      <c r="AS329" s="267"/>
      <c r="AT329" s="267"/>
      <c r="AU329" s="267"/>
      <c r="AV329" s="267"/>
      <c r="AW329" s="267"/>
      <c r="AX329" s="267"/>
      <c r="AY329" s="267"/>
      <c r="AZ329" s="267"/>
      <c r="BA329" s="267"/>
      <c r="BB329" s="267"/>
      <c r="BC329" s="267"/>
      <c r="BD329" s="267"/>
      <c r="BE329" s="267"/>
      <c r="BF329" s="267"/>
      <c r="BG329" s="267"/>
      <c r="BH329" s="267"/>
    </row>
    <row r="330" spans="1:60" ht="12.75" outlineLevel="1">
      <c r="A330" s="314"/>
      <c r="B330" s="307"/>
      <c r="C330" s="410" t="s">
        <v>850</v>
      </c>
      <c r="D330" s="411"/>
      <c r="E330" s="412"/>
      <c r="F330" s="413"/>
      <c r="G330" s="414"/>
      <c r="H330" s="267"/>
      <c r="I330" s="267"/>
      <c r="J330" s="267"/>
      <c r="K330" s="267"/>
      <c r="L330" s="267"/>
      <c r="M330" s="267"/>
      <c r="N330" s="267"/>
      <c r="O330" s="267"/>
      <c r="P330" s="267"/>
      <c r="Q330" s="267"/>
      <c r="R330" s="267"/>
      <c r="S330" s="267"/>
      <c r="T330" s="267"/>
      <c r="U330" s="267"/>
      <c r="V330" s="267"/>
      <c r="W330" s="267"/>
      <c r="X330" s="267"/>
      <c r="Y330" s="267"/>
      <c r="Z330" s="267"/>
      <c r="AA330" s="267"/>
      <c r="AB330" s="267"/>
      <c r="AC330" s="267"/>
      <c r="AD330" s="267"/>
      <c r="AE330" s="267"/>
      <c r="AF330" s="267"/>
      <c r="AG330" s="267"/>
      <c r="AH330" s="267"/>
      <c r="AI330" s="267"/>
      <c r="AJ330" s="267"/>
      <c r="AK330" s="267"/>
      <c r="AL330" s="267"/>
      <c r="AM330" s="267"/>
      <c r="AN330" s="267"/>
      <c r="AO330" s="267"/>
      <c r="AP330" s="267"/>
      <c r="AQ330" s="267"/>
      <c r="AR330" s="267"/>
      <c r="AS330" s="267"/>
      <c r="AT330" s="267"/>
      <c r="AU330" s="267"/>
      <c r="AV330" s="267"/>
      <c r="AW330" s="267"/>
      <c r="AX330" s="267"/>
      <c r="AY330" s="267"/>
      <c r="AZ330" s="267"/>
      <c r="BA330" s="306" t="str">
        <f>C330</f>
        <v>Včetně dodávky vody, uzavření a zabezpečení konců potrubí.</v>
      </c>
      <c r="BB330" s="267"/>
      <c r="BC330" s="267"/>
      <c r="BD330" s="267"/>
      <c r="BE330" s="267"/>
      <c r="BF330" s="267"/>
      <c r="BG330" s="267"/>
      <c r="BH330" s="267"/>
    </row>
    <row r="331" spans="1:60" ht="12.75" outlineLevel="1">
      <c r="A331" s="314">
        <v>186</v>
      </c>
      <c r="B331" s="307" t="s">
        <v>857</v>
      </c>
      <c r="C331" s="322" t="s">
        <v>858</v>
      </c>
      <c r="D331" s="309" t="s">
        <v>366</v>
      </c>
      <c r="E331" s="311">
        <v>34</v>
      </c>
      <c r="F331" s="313"/>
      <c r="G331" s="316">
        <f>E331*F331</f>
        <v>0</v>
      </c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67"/>
      <c r="S331" s="267"/>
      <c r="T331" s="267"/>
      <c r="U331" s="267"/>
      <c r="V331" s="267"/>
      <c r="W331" s="267"/>
      <c r="X331" s="267"/>
      <c r="Y331" s="267"/>
      <c r="Z331" s="267"/>
      <c r="AA331" s="267"/>
      <c r="AB331" s="267"/>
      <c r="AC331" s="267"/>
      <c r="AD331" s="267"/>
      <c r="AE331" s="267"/>
      <c r="AF331" s="267"/>
      <c r="AG331" s="267"/>
      <c r="AH331" s="267"/>
      <c r="AI331" s="267"/>
      <c r="AJ331" s="267"/>
      <c r="AK331" s="267"/>
      <c r="AL331" s="267"/>
      <c r="AM331" s="267"/>
      <c r="AN331" s="267"/>
      <c r="AO331" s="267"/>
      <c r="AP331" s="267"/>
      <c r="AQ331" s="267"/>
      <c r="AR331" s="267"/>
      <c r="AS331" s="267"/>
      <c r="AT331" s="267"/>
      <c r="AU331" s="267"/>
      <c r="AV331" s="267"/>
      <c r="AW331" s="267"/>
      <c r="AX331" s="267"/>
      <c r="AY331" s="267"/>
      <c r="AZ331" s="267"/>
      <c r="BA331" s="267"/>
      <c r="BB331" s="267"/>
      <c r="BC331" s="267"/>
      <c r="BD331" s="267"/>
      <c r="BE331" s="267"/>
      <c r="BF331" s="267"/>
      <c r="BG331" s="267"/>
      <c r="BH331" s="267"/>
    </row>
    <row r="332" spans="1:60" ht="12.75" outlineLevel="1">
      <c r="A332" s="314"/>
      <c r="B332" s="307"/>
      <c r="C332" s="410" t="s">
        <v>850</v>
      </c>
      <c r="D332" s="411"/>
      <c r="E332" s="412"/>
      <c r="F332" s="413"/>
      <c r="G332" s="414"/>
      <c r="H332" s="267"/>
      <c r="I332" s="267"/>
      <c r="J332" s="267"/>
      <c r="K332" s="267"/>
      <c r="L332" s="267"/>
      <c r="M332" s="267"/>
      <c r="N332" s="267"/>
      <c r="O332" s="267"/>
      <c r="P332" s="267"/>
      <c r="Q332" s="267"/>
      <c r="R332" s="267"/>
      <c r="S332" s="267"/>
      <c r="T332" s="267"/>
      <c r="U332" s="267"/>
      <c r="V332" s="267"/>
      <c r="W332" s="267"/>
      <c r="X332" s="267"/>
      <c r="Y332" s="267"/>
      <c r="Z332" s="267"/>
      <c r="AA332" s="267"/>
      <c r="AB332" s="267"/>
      <c r="AC332" s="267"/>
      <c r="AD332" s="267"/>
      <c r="AE332" s="267"/>
      <c r="AF332" s="267"/>
      <c r="AG332" s="267"/>
      <c r="AH332" s="267"/>
      <c r="AI332" s="267"/>
      <c r="AJ332" s="267"/>
      <c r="AK332" s="267"/>
      <c r="AL332" s="267"/>
      <c r="AM332" s="267"/>
      <c r="AN332" s="267"/>
      <c r="AO332" s="267"/>
      <c r="AP332" s="267"/>
      <c r="AQ332" s="267"/>
      <c r="AR332" s="267"/>
      <c r="AS332" s="267"/>
      <c r="AT332" s="267"/>
      <c r="AU332" s="267"/>
      <c r="AV332" s="267"/>
      <c r="AW332" s="267"/>
      <c r="AX332" s="267"/>
      <c r="AY332" s="267"/>
      <c r="AZ332" s="267"/>
      <c r="BA332" s="306" t="str">
        <f>C332</f>
        <v>Včetně dodávky vody, uzavření a zabezpečení konců potrubí.</v>
      </c>
      <c r="BB332" s="267"/>
      <c r="BC332" s="267"/>
      <c r="BD332" s="267"/>
      <c r="BE332" s="267"/>
      <c r="BF332" s="267"/>
      <c r="BG332" s="267"/>
      <c r="BH332" s="267"/>
    </row>
    <row r="333" spans="1:60" ht="12.75" outlineLevel="1">
      <c r="A333" s="314">
        <v>187</v>
      </c>
      <c r="B333" s="307" t="s">
        <v>859</v>
      </c>
      <c r="C333" s="322" t="s">
        <v>860</v>
      </c>
      <c r="D333" s="309" t="s">
        <v>366</v>
      </c>
      <c r="E333" s="311">
        <v>12</v>
      </c>
      <c r="F333" s="313"/>
      <c r="G333" s="316">
        <f>E333*F333</f>
        <v>0</v>
      </c>
      <c r="H333" s="267"/>
      <c r="I333" s="267"/>
      <c r="J333" s="267"/>
      <c r="K333" s="267"/>
      <c r="L333" s="267"/>
      <c r="M333" s="267"/>
      <c r="N333" s="267"/>
      <c r="O333" s="267"/>
      <c r="P333" s="267"/>
      <c r="Q333" s="267"/>
      <c r="R333" s="267"/>
      <c r="S333" s="267"/>
      <c r="T333" s="267"/>
      <c r="U333" s="267"/>
      <c r="V333" s="267"/>
      <c r="W333" s="267"/>
      <c r="X333" s="267"/>
      <c r="Y333" s="267"/>
      <c r="Z333" s="267"/>
      <c r="AA333" s="267"/>
      <c r="AB333" s="267"/>
      <c r="AC333" s="267"/>
      <c r="AD333" s="267"/>
      <c r="AE333" s="267"/>
      <c r="AF333" s="267"/>
      <c r="AG333" s="267"/>
      <c r="AH333" s="267"/>
      <c r="AI333" s="267"/>
      <c r="AJ333" s="267"/>
      <c r="AK333" s="267"/>
      <c r="AL333" s="267"/>
      <c r="AM333" s="267"/>
      <c r="AN333" s="267"/>
      <c r="AO333" s="267"/>
      <c r="AP333" s="267"/>
      <c r="AQ333" s="267"/>
      <c r="AR333" s="267"/>
      <c r="AS333" s="267"/>
      <c r="AT333" s="267"/>
      <c r="AU333" s="267"/>
      <c r="AV333" s="267"/>
      <c r="AW333" s="267"/>
      <c r="AX333" s="267"/>
      <c r="AY333" s="267"/>
      <c r="AZ333" s="267"/>
      <c r="BA333" s="267"/>
      <c r="BB333" s="267"/>
      <c r="BC333" s="267"/>
      <c r="BD333" s="267"/>
      <c r="BE333" s="267"/>
      <c r="BF333" s="267"/>
      <c r="BG333" s="267"/>
      <c r="BH333" s="267"/>
    </row>
    <row r="334" spans="1:60" ht="12.75" outlineLevel="1">
      <c r="A334" s="314"/>
      <c r="B334" s="307"/>
      <c r="C334" s="410" t="s">
        <v>850</v>
      </c>
      <c r="D334" s="411"/>
      <c r="E334" s="412"/>
      <c r="F334" s="413"/>
      <c r="G334" s="414"/>
      <c r="H334" s="267"/>
      <c r="I334" s="267"/>
      <c r="J334" s="267"/>
      <c r="K334" s="267"/>
      <c r="L334" s="267"/>
      <c r="M334" s="267"/>
      <c r="N334" s="267"/>
      <c r="O334" s="267"/>
      <c r="P334" s="267"/>
      <c r="Q334" s="267"/>
      <c r="R334" s="267"/>
      <c r="S334" s="267"/>
      <c r="T334" s="267"/>
      <c r="U334" s="267"/>
      <c r="V334" s="267"/>
      <c r="W334" s="267"/>
      <c r="X334" s="267"/>
      <c r="Y334" s="267"/>
      <c r="Z334" s="267"/>
      <c r="AA334" s="267"/>
      <c r="AB334" s="267"/>
      <c r="AC334" s="267"/>
      <c r="AD334" s="267"/>
      <c r="AE334" s="267"/>
      <c r="AF334" s="267"/>
      <c r="AG334" s="267"/>
      <c r="AH334" s="267"/>
      <c r="AI334" s="267"/>
      <c r="AJ334" s="267"/>
      <c r="AK334" s="267"/>
      <c r="AL334" s="267"/>
      <c r="AM334" s="267"/>
      <c r="AN334" s="267"/>
      <c r="AO334" s="267"/>
      <c r="AP334" s="267"/>
      <c r="AQ334" s="267"/>
      <c r="AR334" s="267"/>
      <c r="AS334" s="267"/>
      <c r="AT334" s="267"/>
      <c r="AU334" s="267"/>
      <c r="AV334" s="267"/>
      <c r="AW334" s="267"/>
      <c r="AX334" s="267"/>
      <c r="AY334" s="267"/>
      <c r="AZ334" s="267"/>
      <c r="BA334" s="306" t="str">
        <f>C334</f>
        <v>Včetně dodávky vody, uzavření a zabezpečení konců potrubí.</v>
      </c>
      <c r="BB334" s="267"/>
      <c r="BC334" s="267"/>
      <c r="BD334" s="267"/>
      <c r="BE334" s="267"/>
      <c r="BF334" s="267"/>
      <c r="BG334" s="267"/>
      <c r="BH334" s="267"/>
    </row>
    <row r="335" spans="1:60" ht="12.75" outlineLevel="1">
      <c r="A335" s="314">
        <v>188</v>
      </c>
      <c r="B335" s="307" t="s">
        <v>861</v>
      </c>
      <c r="C335" s="322" t="s">
        <v>862</v>
      </c>
      <c r="D335" s="309" t="s">
        <v>366</v>
      </c>
      <c r="E335" s="311">
        <v>55</v>
      </c>
      <c r="F335" s="313"/>
      <c r="G335" s="316">
        <f>E335*F335</f>
        <v>0</v>
      </c>
      <c r="H335" s="267"/>
      <c r="I335" s="267"/>
      <c r="J335" s="267"/>
      <c r="K335" s="267"/>
      <c r="L335" s="267"/>
      <c r="M335" s="267"/>
      <c r="N335" s="267"/>
      <c r="O335" s="267"/>
      <c r="P335" s="267"/>
      <c r="Q335" s="267"/>
      <c r="R335" s="267"/>
      <c r="S335" s="267"/>
      <c r="T335" s="267"/>
      <c r="U335" s="267"/>
      <c r="V335" s="267"/>
      <c r="W335" s="267"/>
      <c r="X335" s="267"/>
      <c r="Y335" s="267"/>
      <c r="Z335" s="267"/>
      <c r="AA335" s="267"/>
      <c r="AB335" s="267"/>
      <c r="AC335" s="267"/>
      <c r="AD335" s="267"/>
      <c r="AE335" s="267"/>
      <c r="AF335" s="267"/>
      <c r="AG335" s="267"/>
      <c r="AH335" s="267"/>
      <c r="AI335" s="267"/>
      <c r="AJ335" s="267"/>
      <c r="AK335" s="267"/>
      <c r="AL335" s="267"/>
      <c r="AM335" s="267"/>
      <c r="AN335" s="267"/>
      <c r="AO335" s="267"/>
      <c r="AP335" s="267"/>
      <c r="AQ335" s="267"/>
      <c r="AR335" s="267"/>
      <c r="AS335" s="267"/>
      <c r="AT335" s="267"/>
      <c r="AU335" s="267"/>
      <c r="AV335" s="267"/>
      <c r="AW335" s="267"/>
      <c r="AX335" s="267"/>
      <c r="AY335" s="267"/>
      <c r="AZ335" s="267"/>
      <c r="BA335" s="267"/>
      <c r="BB335" s="267"/>
      <c r="BC335" s="267"/>
      <c r="BD335" s="267"/>
      <c r="BE335" s="267"/>
      <c r="BF335" s="267"/>
      <c r="BG335" s="267"/>
      <c r="BH335" s="267"/>
    </row>
    <row r="336" spans="1:60" ht="12.75" outlineLevel="1">
      <c r="A336" s="314"/>
      <c r="B336" s="307"/>
      <c r="C336" s="410" t="s">
        <v>850</v>
      </c>
      <c r="D336" s="411"/>
      <c r="E336" s="412"/>
      <c r="F336" s="413"/>
      <c r="G336" s="414"/>
      <c r="H336" s="267"/>
      <c r="I336" s="267"/>
      <c r="J336" s="267"/>
      <c r="K336" s="267"/>
      <c r="L336" s="267"/>
      <c r="M336" s="267"/>
      <c r="N336" s="267"/>
      <c r="O336" s="267"/>
      <c r="P336" s="267"/>
      <c r="Q336" s="267"/>
      <c r="R336" s="267"/>
      <c r="S336" s="267"/>
      <c r="T336" s="267"/>
      <c r="U336" s="267"/>
      <c r="V336" s="267"/>
      <c r="W336" s="267"/>
      <c r="X336" s="267"/>
      <c r="Y336" s="267"/>
      <c r="Z336" s="267"/>
      <c r="AA336" s="267"/>
      <c r="AB336" s="267"/>
      <c r="AC336" s="267"/>
      <c r="AD336" s="267"/>
      <c r="AE336" s="267"/>
      <c r="AF336" s="267"/>
      <c r="AG336" s="267"/>
      <c r="AH336" s="267"/>
      <c r="AI336" s="267"/>
      <c r="AJ336" s="267"/>
      <c r="AK336" s="267"/>
      <c r="AL336" s="267"/>
      <c r="AM336" s="267"/>
      <c r="AN336" s="267"/>
      <c r="AO336" s="267"/>
      <c r="AP336" s="267"/>
      <c r="AQ336" s="267"/>
      <c r="AR336" s="267"/>
      <c r="AS336" s="267"/>
      <c r="AT336" s="267"/>
      <c r="AU336" s="267"/>
      <c r="AV336" s="267"/>
      <c r="AW336" s="267"/>
      <c r="AX336" s="267"/>
      <c r="AY336" s="267"/>
      <c r="AZ336" s="267"/>
      <c r="BA336" s="306" t="str">
        <f>C336</f>
        <v>Včetně dodávky vody, uzavření a zabezpečení konců potrubí.</v>
      </c>
      <c r="BB336" s="267"/>
      <c r="BC336" s="267"/>
      <c r="BD336" s="267"/>
      <c r="BE336" s="267"/>
      <c r="BF336" s="267"/>
      <c r="BG336" s="267"/>
      <c r="BH336" s="267"/>
    </row>
    <row r="337" spans="1:60" ht="12.75" outlineLevel="1">
      <c r="A337" s="314">
        <v>189</v>
      </c>
      <c r="B337" s="307" t="s">
        <v>863</v>
      </c>
      <c r="C337" s="322" t="s">
        <v>864</v>
      </c>
      <c r="D337" s="309" t="s">
        <v>366</v>
      </c>
      <c r="E337" s="311">
        <v>44</v>
      </c>
      <c r="F337" s="313"/>
      <c r="G337" s="316">
        <f>E337*F337</f>
        <v>0</v>
      </c>
      <c r="H337" s="267"/>
      <c r="I337" s="267"/>
      <c r="J337" s="267"/>
      <c r="K337" s="267"/>
      <c r="L337" s="267"/>
      <c r="M337" s="267"/>
      <c r="N337" s="267"/>
      <c r="O337" s="267"/>
      <c r="P337" s="267"/>
      <c r="Q337" s="267"/>
      <c r="R337" s="267"/>
      <c r="S337" s="267"/>
      <c r="T337" s="267"/>
      <c r="U337" s="267"/>
      <c r="V337" s="267"/>
      <c r="W337" s="267"/>
      <c r="X337" s="267"/>
      <c r="Y337" s="267"/>
      <c r="Z337" s="267"/>
      <c r="AA337" s="267"/>
      <c r="AB337" s="267"/>
      <c r="AC337" s="267"/>
      <c r="AD337" s="267"/>
      <c r="AE337" s="267"/>
      <c r="AF337" s="267"/>
      <c r="AG337" s="267"/>
      <c r="AH337" s="267"/>
      <c r="AI337" s="267"/>
      <c r="AJ337" s="267"/>
      <c r="AK337" s="267"/>
      <c r="AL337" s="267"/>
      <c r="AM337" s="267"/>
      <c r="AN337" s="267"/>
      <c r="AO337" s="267"/>
      <c r="AP337" s="267"/>
      <c r="AQ337" s="267"/>
      <c r="AR337" s="267"/>
      <c r="AS337" s="267"/>
      <c r="AT337" s="267"/>
      <c r="AU337" s="267"/>
      <c r="AV337" s="267"/>
      <c r="AW337" s="267"/>
      <c r="AX337" s="267"/>
      <c r="AY337" s="267"/>
      <c r="AZ337" s="267"/>
      <c r="BA337" s="267"/>
      <c r="BB337" s="267"/>
      <c r="BC337" s="267"/>
      <c r="BD337" s="267"/>
      <c r="BE337" s="267"/>
      <c r="BF337" s="267"/>
      <c r="BG337" s="267"/>
      <c r="BH337" s="267"/>
    </row>
    <row r="338" spans="1:60" ht="12.75" outlineLevel="1">
      <c r="A338" s="314"/>
      <c r="B338" s="307"/>
      <c r="C338" s="410" t="s">
        <v>850</v>
      </c>
      <c r="D338" s="411"/>
      <c r="E338" s="412"/>
      <c r="F338" s="413"/>
      <c r="G338" s="414"/>
      <c r="H338" s="267"/>
      <c r="I338" s="267"/>
      <c r="J338" s="267"/>
      <c r="K338" s="267"/>
      <c r="L338" s="267"/>
      <c r="M338" s="267"/>
      <c r="N338" s="267"/>
      <c r="O338" s="267"/>
      <c r="P338" s="267"/>
      <c r="Q338" s="267"/>
      <c r="R338" s="267"/>
      <c r="S338" s="267"/>
      <c r="T338" s="267"/>
      <c r="U338" s="267"/>
      <c r="V338" s="267"/>
      <c r="W338" s="267"/>
      <c r="X338" s="267"/>
      <c r="Y338" s="267"/>
      <c r="Z338" s="267"/>
      <c r="AA338" s="267"/>
      <c r="AB338" s="267"/>
      <c r="AC338" s="267"/>
      <c r="AD338" s="267"/>
      <c r="AE338" s="267"/>
      <c r="AF338" s="267"/>
      <c r="AG338" s="267"/>
      <c r="AH338" s="267"/>
      <c r="AI338" s="267"/>
      <c r="AJ338" s="267"/>
      <c r="AK338" s="267"/>
      <c r="AL338" s="267"/>
      <c r="AM338" s="267"/>
      <c r="AN338" s="267"/>
      <c r="AO338" s="267"/>
      <c r="AP338" s="267"/>
      <c r="AQ338" s="267"/>
      <c r="AR338" s="267"/>
      <c r="AS338" s="267"/>
      <c r="AT338" s="267"/>
      <c r="AU338" s="267"/>
      <c r="AV338" s="267"/>
      <c r="AW338" s="267"/>
      <c r="AX338" s="267"/>
      <c r="AY338" s="267"/>
      <c r="AZ338" s="267"/>
      <c r="BA338" s="306" t="str">
        <f>C338</f>
        <v>Včetně dodávky vody, uzavření a zabezpečení konců potrubí.</v>
      </c>
      <c r="BB338" s="267"/>
      <c r="BC338" s="267"/>
      <c r="BD338" s="267"/>
      <c r="BE338" s="267"/>
      <c r="BF338" s="267"/>
      <c r="BG338" s="267"/>
      <c r="BH338" s="267"/>
    </row>
    <row r="339" spans="1:60" ht="12.75" outlineLevel="1">
      <c r="A339" s="314">
        <v>190</v>
      </c>
      <c r="B339" s="307" t="s">
        <v>865</v>
      </c>
      <c r="C339" s="322" t="s">
        <v>866</v>
      </c>
      <c r="D339" s="309" t="s">
        <v>289</v>
      </c>
      <c r="E339" s="311">
        <v>81</v>
      </c>
      <c r="F339" s="313"/>
      <c r="G339" s="316">
        <f aca="true" t="shared" si="12" ref="G339:G355">E339*F339</f>
        <v>0</v>
      </c>
      <c r="H339" s="267"/>
      <c r="I339" s="267"/>
      <c r="J339" s="267"/>
      <c r="K339" s="267"/>
      <c r="L339" s="267"/>
      <c r="M339" s="267"/>
      <c r="N339" s="267"/>
      <c r="O339" s="267"/>
      <c r="P339" s="267"/>
      <c r="Q339" s="267"/>
      <c r="R339" s="267"/>
      <c r="S339" s="267"/>
      <c r="T339" s="267"/>
      <c r="U339" s="267"/>
      <c r="V339" s="267"/>
      <c r="W339" s="267"/>
      <c r="X339" s="267"/>
      <c r="Y339" s="267"/>
      <c r="Z339" s="267"/>
      <c r="AA339" s="267"/>
      <c r="AB339" s="267"/>
      <c r="AC339" s="267"/>
      <c r="AD339" s="267"/>
      <c r="AE339" s="267"/>
      <c r="AF339" s="267"/>
      <c r="AG339" s="267"/>
      <c r="AH339" s="267"/>
      <c r="AI339" s="267"/>
      <c r="AJ339" s="267"/>
      <c r="AK339" s="267"/>
      <c r="AL339" s="267"/>
      <c r="AM339" s="267"/>
      <c r="AN339" s="267"/>
      <c r="AO339" s="267"/>
      <c r="AP339" s="267"/>
      <c r="AQ339" s="267"/>
      <c r="AR339" s="267"/>
      <c r="AS339" s="267"/>
      <c r="AT339" s="267"/>
      <c r="AU339" s="267"/>
      <c r="AV339" s="267"/>
      <c r="AW339" s="267"/>
      <c r="AX339" s="267"/>
      <c r="AY339" s="267"/>
      <c r="AZ339" s="267"/>
      <c r="BA339" s="267"/>
      <c r="BB339" s="267"/>
      <c r="BC339" s="267"/>
      <c r="BD339" s="267"/>
      <c r="BE339" s="267"/>
      <c r="BF339" s="267"/>
      <c r="BG339" s="267"/>
      <c r="BH339" s="267"/>
    </row>
    <row r="340" spans="1:60" ht="12.75" outlineLevel="1">
      <c r="A340" s="314">
        <v>191</v>
      </c>
      <c r="B340" s="307" t="s">
        <v>867</v>
      </c>
      <c r="C340" s="322" t="s">
        <v>868</v>
      </c>
      <c r="D340" s="309" t="s">
        <v>289</v>
      </c>
      <c r="E340" s="311">
        <v>3</v>
      </c>
      <c r="F340" s="313"/>
      <c r="G340" s="316">
        <f t="shared" si="12"/>
        <v>0</v>
      </c>
      <c r="H340" s="267"/>
      <c r="I340" s="267"/>
      <c r="J340" s="267"/>
      <c r="K340" s="267"/>
      <c r="L340" s="267"/>
      <c r="M340" s="267"/>
      <c r="N340" s="267"/>
      <c r="O340" s="267"/>
      <c r="P340" s="267"/>
      <c r="Q340" s="267"/>
      <c r="R340" s="267"/>
      <c r="S340" s="267"/>
      <c r="T340" s="267"/>
      <c r="U340" s="267"/>
      <c r="V340" s="267"/>
      <c r="W340" s="267"/>
      <c r="X340" s="267"/>
      <c r="Y340" s="267"/>
      <c r="Z340" s="267"/>
      <c r="AA340" s="267"/>
      <c r="AB340" s="267"/>
      <c r="AC340" s="267"/>
      <c r="AD340" s="267"/>
      <c r="AE340" s="267"/>
      <c r="AF340" s="267"/>
      <c r="AG340" s="267"/>
      <c r="AH340" s="267"/>
      <c r="AI340" s="267"/>
      <c r="AJ340" s="267"/>
      <c r="AK340" s="267"/>
      <c r="AL340" s="267"/>
      <c r="AM340" s="267"/>
      <c r="AN340" s="267"/>
      <c r="AO340" s="267"/>
      <c r="AP340" s="267"/>
      <c r="AQ340" s="267"/>
      <c r="AR340" s="267"/>
      <c r="AS340" s="267"/>
      <c r="AT340" s="267"/>
      <c r="AU340" s="267"/>
      <c r="AV340" s="267"/>
      <c r="AW340" s="267"/>
      <c r="AX340" s="267"/>
      <c r="AY340" s="267"/>
      <c r="AZ340" s="267"/>
      <c r="BA340" s="267"/>
      <c r="BB340" s="267"/>
      <c r="BC340" s="267"/>
      <c r="BD340" s="267"/>
      <c r="BE340" s="267"/>
      <c r="BF340" s="267"/>
      <c r="BG340" s="267"/>
      <c r="BH340" s="267"/>
    </row>
    <row r="341" spans="1:60" ht="22.5" outlineLevel="1">
      <c r="A341" s="314">
        <v>192</v>
      </c>
      <c r="B341" s="307" t="s">
        <v>869</v>
      </c>
      <c r="C341" s="322" t="s">
        <v>870</v>
      </c>
      <c r="D341" s="309" t="s">
        <v>289</v>
      </c>
      <c r="E341" s="311">
        <v>3</v>
      </c>
      <c r="F341" s="313"/>
      <c r="G341" s="316">
        <f t="shared" si="12"/>
        <v>0</v>
      </c>
      <c r="H341" s="267"/>
      <c r="I341" s="267"/>
      <c r="J341" s="267"/>
      <c r="K341" s="267"/>
      <c r="L341" s="267"/>
      <c r="M341" s="267"/>
      <c r="N341" s="267"/>
      <c r="O341" s="267"/>
      <c r="P341" s="267"/>
      <c r="Q341" s="267"/>
      <c r="R341" s="267"/>
      <c r="S341" s="267"/>
      <c r="T341" s="267"/>
      <c r="U341" s="267"/>
      <c r="V341" s="267"/>
      <c r="W341" s="267"/>
      <c r="X341" s="267"/>
      <c r="Y341" s="267"/>
      <c r="Z341" s="267"/>
      <c r="AA341" s="267"/>
      <c r="AB341" s="267"/>
      <c r="AC341" s="267"/>
      <c r="AD341" s="267"/>
      <c r="AE341" s="267"/>
      <c r="AF341" s="267"/>
      <c r="AG341" s="267"/>
      <c r="AH341" s="267"/>
      <c r="AI341" s="267"/>
      <c r="AJ341" s="267"/>
      <c r="AK341" s="267"/>
      <c r="AL341" s="267"/>
      <c r="AM341" s="267"/>
      <c r="AN341" s="267"/>
      <c r="AO341" s="267"/>
      <c r="AP341" s="267"/>
      <c r="AQ341" s="267"/>
      <c r="AR341" s="267"/>
      <c r="AS341" s="267"/>
      <c r="AT341" s="267"/>
      <c r="AU341" s="267"/>
      <c r="AV341" s="267"/>
      <c r="AW341" s="267"/>
      <c r="AX341" s="267"/>
      <c r="AY341" s="267"/>
      <c r="AZ341" s="267"/>
      <c r="BA341" s="267"/>
      <c r="BB341" s="267"/>
      <c r="BC341" s="267"/>
      <c r="BD341" s="267"/>
      <c r="BE341" s="267"/>
      <c r="BF341" s="267"/>
      <c r="BG341" s="267"/>
      <c r="BH341" s="267"/>
    </row>
    <row r="342" spans="1:60" ht="22.5" outlineLevel="1">
      <c r="A342" s="314">
        <v>193</v>
      </c>
      <c r="B342" s="307" t="s">
        <v>871</v>
      </c>
      <c r="C342" s="322" t="s">
        <v>872</v>
      </c>
      <c r="D342" s="309" t="s">
        <v>289</v>
      </c>
      <c r="E342" s="311">
        <v>1</v>
      </c>
      <c r="F342" s="313"/>
      <c r="G342" s="316">
        <f t="shared" si="12"/>
        <v>0</v>
      </c>
      <c r="H342" s="267"/>
      <c r="I342" s="267"/>
      <c r="J342" s="267"/>
      <c r="K342" s="267"/>
      <c r="L342" s="267"/>
      <c r="M342" s="267"/>
      <c r="N342" s="267"/>
      <c r="O342" s="267"/>
      <c r="P342" s="267"/>
      <c r="Q342" s="267"/>
      <c r="R342" s="267"/>
      <c r="S342" s="267"/>
      <c r="T342" s="267"/>
      <c r="U342" s="267"/>
      <c r="V342" s="267"/>
      <c r="W342" s="267"/>
      <c r="X342" s="267"/>
      <c r="Y342" s="267"/>
      <c r="Z342" s="267"/>
      <c r="AA342" s="267"/>
      <c r="AB342" s="267"/>
      <c r="AC342" s="267"/>
      <c r="AD342" s="267"/>
      <c r="AE342" s="267"/>
      <c r="AF342" s="267"/>
      <c r="AG342" s="267"/>
      <c r="AH342" s="267"/>
      <c r="AI342" s="267"/>
      <c r="AJ342" s="267"/>
      <c r="AK342" s="267"/>
      <c r="AL342" s="267"/>
      <c r="AM342" s="267"/>
      <c r="AN342" s="267"/>
      <c r="AO342" s="267"/>
      <c r="AP342" s="267"/>
      <c r="AQ342" s="267"/>
      <c r="AR342" s="267"/>
      <c r="AS342" s="267"/>
      <c r="AT342" s="267"/>
      <c r="AU342" s="267"/>
      <c r="AV342" s="267"/>
      <c r="AW342" s="267"/>
      <c r="AX342" s="267"/>
      <c r="AY342" s="267"/>
      <c r="AZ342" s="267"/>
      <c r="BA342" s="267"/>
      <c r="BB342" s="267"/>
      <c r="BC342" s="267"/>
      <c r="BD342" s="267"/>
      <c r="BE342" s="267"/>
      <c r="BF342" s="267"/>
      <c r="BG342" s="267"/>
      <c r="BH342" s="267"/>
    </row>
    <row r="343" spans="1:60" ht="22.5" outlineLevel="1">
      <c r="A343" s="314">
        <v>194</v>
      </c>
      <c r="B343" s="307" t="s">
        <v>873</v>
      </c>
      <c r="C343" s="322" t="s">
        <v>874</v>
      </c>
      <c r="D343" s="309" t="s">
        <v>289</v>
      </c>
      <c r="E343" s="311">
        <v>2</v>
      </c>
      <c r="F343" s="313"/>
      <c r="G343" s="316">
        <f t="shared" si="12"/>
        <v>0</v>
      </c>
      <c r="H343" s="267"/>
      <c r="I343" s="267"/>
      <c r="J343" s="267"/>
      <c r="K343" s="267"/>
      <c r="L343" s="267"/>
      <c r="M343" s="267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67"/>
      <c r="Z343" s="267"/>
      <c r="AA343" s="267"/>
      <c r="AB343" s="267"/>
      <c r="AC343" s="267"/>
      <c r="AD343" s="267"/>
      <c r="AE343" s="267"/>
      <c r="AF343" s="267"/>
      <c r="AG343" s="267"/>
      <c r="AH343" s="267"/>
      <c r="AI343" s="267"/>
      <c r="AJ343" s="267"/>
      <c r="AK343" s="267"/>
      <c r="AL343" s="267"/>
      <c r="AM343" s="267"/>
      <c r="AN343" s="267"/>
      <c r="AO343" s="267"/>
      <c r="AP343" s="267"/>
      <c r="AQ343" s="267"/>
      <c r="AR343" s="267"/>
      <c r="AS343" s="267"/>
      <c r="AT343" s="267"/>
      <c r="AU343" s="267"/>
      <c r="AV343" s="267"/>
      <c r="AW343" s="267"/>
      <c r="AX343" s="267"/>
      <c r="AY343" s="267"/>
      <c r="AZ343" s="267"/>
      <c r="BA343" s="267"/>
      <c r="BB343" s="267"/>
      <c r="BC343" s="267"/>
      <c r="BD343" s="267"/>
      <c r="BE343" s="267"/>
      <c r="BF343" s="267"/>
      <c r="BG343" s="267"/>
      <c r="BH343" s="267"/>
    </row>
    <row r="344" spans="1:60" ht="12.75" outlineLevel="1">
      <c r="A344" s="314">
        <v>195</v>
      </c>
      <c r="B344" s="307" t="s">
        <v>875</v>
      </c>
      <c r="C344" s="322" t="s">
        <v>876</v>
      </c>
      <c r="D344" s="309" t="s">
        <v>289</v>
      </c>
      <c r="E344" s="311">
        <v>5</v>
      </c>
      <c r="F344" s="313"/>
      <c r="G344" s="316">
        <f t="shared" si="12"/>
        <v>0</v>
      </c>
      <c r="H344" s="267"/>
      <c r="I344" s="267"/>
      <c r="J344" s="267"/>
      <c r="K344" s="267"/>
      <c r="L344" s="267"/>
      <c r="M344" s="267"/>
      <c r="N344" s="267"/>
      <c r="O344" s="267"/>
      <c r="P344" s="267"/>
      <c r="Q344" s="267"/>
      <c r="R344" s="267"/>
      <c r="S344" s="267"/>
      <c r="T344" s="267"/>
      <c r="U344" s="267"/>
      <c r="V344" s="267"/>
      <c r="W344" s="267"/>
      <c r="X344" s="267"/>
      <c r="Y344" s="267"/>
      <c r="Z344" s="267"/>
      <c r="AA344" s="267"/>
      <c r="AB344" s="267"/>
      <c r="AC344" s="267"/>
      <c r="AD344" s="267"/>
      <c r="AE344" s="267"/>
      <c r="AF344" s="267"/>
      <c r="AG344" s="267"/>
      <c r="AH344" s="267"/>
      <c r="AI344" s="267"/>
      <c r="AJ344" s="267"/>
      <c r="AK344" s="267"/>
      <c r="AL344" s="267"/>
      <c r="AM344" s="267"/>
      <c r="AN344" s="267"/>
      <c r="AO344" s="267"/>
      <c r="AP344" s="267"/>
      <c r="AQ344" s="267"/>
      <c r="AR344" s="267"/>
      <c r="AS344" s="267"/>
      <c r="AT344" s="267"/>
      <c r="AU344" s="267"/>
      <c r="AV344" s="267"/>
      <c r="AW344" s="267"/>
      <c r="AX344" s="267"/>
      <c r="AY344" s="267"/>
      <c r="AZ344" s="267"/>
      <c r="BA344" s="267"/>
      <c r="BB344" s="267"/>
      <c r="BC344" s="267"/>
      <c r="BD344" s="267"/>
      <c r="BE344" s="267"/>
      <c r="BF344" s="267"/>
      <c r="BG344" s="267"/>
      <c r="BH344" s="267"/>
    </row>
    <row r="345" spans="1:60" ht="12.75" outlineLevel="1">
      <c r="A345" s="314">
        <v>196</v>
      </c>
      <c r="B345" s="307" t="s">
        <v>877</v>
      </c>
      <c r="C345" s="322" t="s">
        <v>878</v>
      </c>
      <c r="D345" s="309" t="s">
        <v>289</v>
      </c>
      <c r="E345" s="311">
        <v>8</v>
      </c>
      <c r="F345" s="313"/>
      <c r="G345" s="316">
        <f t="shared" si="12"/>
        <v>0</v>
      </c>
      <c r="H345" s="267"/>
      <c r="I345" s="267"/>
      <c r="J345" s="267"/>
      <c r="K345" s="267"/>
      <c r="L345" s="267"/>
      <c r="M345" s="267"/>
      <c r="N345" s="267"/>
      <c r="O345" s="267"/>
      <c r="P345" s="267"/>
      <c r="Q345" s="267"/>
      <c r="R345" s="267"/>
      <c r="S345" s="267"/>
      <c r="T345" s="267"/>
      <c r="U345" s="267"/>
      <c r="V345" s="267"/>
      <c r="W345" s="267"/>
      <c r="X345" s="267"/>
      <c r="Y345" s="267"/>
      <c r="Z345" s="267"/>
      <c r="AA345" s="267"/>
      <c r="AB345" s="267"/>
      <c r="AC345" s="267"/>
      <c r="AD345" s="267"/>
      <c r="AE345" s="267"/>
      <c r="AF345" s="267"/>
      <c r="AG345" s="267"/>
      <c r="AH345" s="267"/>
      <c r="AI345" s="267"/>
      <c r="AJ345" s="267"/>
      <c r="AK345" s="267"/>
      <c r="AL345" s="267"/>
      <c r="AM345" s="267"/>
      <c r="AN345" s="267"/>
      <c r="AO345" s="267"/>
      <c r="AP345" s="267"/>
      <c r="AQ345" s="267"/>
      <c r="AR345" s="267"/>
      <c r="AS345" s="267"/>
      <c r="AT345" s="267"/>
      <c r="AU345" s="267"/>
      <c r="AV345" s="267"/>
      <c r="AW345" s="267"/>
      <c r="AX345" s="267"/>
      <c r="AY345" s="267"/>
      <c r="AZ345" s="267"/>
      <c r="BA345" s="267"/>
      <c r="BB345" s="267"/>
      <c r="BC345" s="267"/>
      <c r="BD345" s="267"/>
      <c r="BE345" s="267"/>
      <c r="BF345" s="267"/>
      <c r="BG345" s="267"/>
      <c r="BH345" s="267"/>
    </row>
    <row r="346" spans="1:60" ht="12.75" outlineLevel="1">
      <c r="A346" s="314">
        <v>197</v>
      </c>
      <c r="B346" s="307" t="s">
        <v>879</v>
      </c>
      <c r="C346" s="322" t="s">
        <v>880</v>
      </c>
      <c r="D346" s="309" t="s">
        <v>289</v>
      </c>
      <c r="E346" s="311">
        <v>1</v>
      </c>
      <c r="F346" s="313"/>
      <c r="G346" s="316">
        <f t="shared" si="12"/>
        <v>0</v>
      </c>
      <c r="H346" s="267"/>
      <c r="I346" s="267"/>
      <c r="J346" s="267"/>
      <c r="K346" s="267"/>
      <c r="L346" s="267"/>
      <c r="M346" s="267"/>
      <c r="N346" s="267"/>
      <c r="O346" s="267"/>
      <c r="P346" s="267"/>
      <c r="Q346" s="267"/>
      <c r="R346" s="267"/>
      <c r="S346" s="267"/>
      <c r="T346" s="267"/>
      <c r="U346" s="267"/>
      <c r="V346" s="267"/>
      <c r="W346" s="267"/>
      <c r="X346" s="267"/>
      <c r="Y346" s="267"/>
      <c r="Z346" s="267"/>
      <c r="AA346" s="267"/>
      <c r="AB346" s="267"/>
      <c r="AC346" s="267"/>
      <c r="AD346" s="267"/>
      <c r="AE346" s="267"/>
      <c r="AF346" s="267"/>
      <c r="AG346" s="267"/>
      <c r="AH346" s="267"/>
      <c r="AI346" s="267"/>
      <c r="AJ346" s="267"/>
      <c r="AK346" s="267"/>
      <c r="AL346" s="267"/>
      <c r="AM346" s="267"/>
      <c r="AN346" s="267"/>
      <c r="AO346" s="267"/>
      <c r="AP346" s="267"/>
      <c r="AQ346" s="267"/>
      <c r="AR346" s="267"/>
      <c r="AS346" s="267"/>
      <c r="AT346" s="267"/>
      <c r="AU346" s="267"/>
      <c r="AV346" s="267"/>
      <c r="AW346" s="267"/>
      <c r="AX346" s="267"/>
      <c r="AY346" s="267"/>
      <c r="AZ346" s="267"/>
      <c r="BA346" s="267"/>
      <c r="BB346" s="267"/>
      <c r="BC346" s="267"/>
      <c r="BD346" s="267"/>
      <c r="BE346" s="267"/>
      <c r="BF346" s="267"/>
      <c r="BG346" s="267"/>
      <c r="BH346" s="267"/>
    </row>
    <row r="347" spans="1:60" ht="12.75" outlineLevel="1">
      <c r="A347" s="314">
        <v>198</v>
      </c>
      <c r="B347" s="307" t="s">
        <v>881</v>
      </c>
      <c r="C347" s="322" t="s">
        <v>882</v>
      </c>
      <c r="D347" s="309" t="s">
        <v>289</v>
      </c>
      <c r="E347" s="311">
        <v>20</v>
      </c>
      <c r="F347" s="313"/>
      <c r="G347" s="316">
        <f t="shared" si="12"/>
        <v>0</v>
      </c>
      <c r="H347" s="267"/>
      <c r="I347" s="267"/>
      <c r="J347" s="267"/>
      <c r="K347" s="267"/>
      <c r="L347" s="267"/>
      <c r="M347" s="267"/>
      <c r="N347" s="267"/>
      <c r="O347" s="267"/>
      <c r="P347" s="267"/>
      <c r="Q347" s="267"/>
      <c r="R347" s="267"/>
      <c r="S347" s="267"/>
      <c r="T347" s="267"/>
      <c r="U347" s="267"/>
      <c r="V347" s="267"/>
      <c r="W347" s="267"/>
      <c r="X347" s="267"/>
      <c r="Y347" s="267"/>
      <c r="Z347" s="267"/>
      <c r="AA347" s="267"/>
      <c r="AB347" s="267"/>
      <c r="AC347" s="267"/>
      <c r="AD347" s="267"/>
      <c r="AE347" s="267"/>
      <c r="AF347" s="267"/>
      <c r="AG347" s="267"/>
      <c r="AH347" s="267"/>
      <c r="AI347" s="267"/>
      <c r="AJ347" s="267"/>
      <c r="AK347" s="267"/>
      <c r="AL347" s="267"/>
      <c r="AM347" s="267"/>
      <c r="AN347" s="267"/>
      <c r="AO347" s="267"/>
      <c r="AP347" s="267"/>
      <c r="AQ347" s="267"/>
      <c r="AR347" s="267"/>
      <c r="AS347" s="267"/>
      <c r="AT347" s="267"/>
      <c r="AU347" s="267"/>
      <c r="AV347" s="267"/>
      <c r="AW347" s="267"/>
      <c r="AX347" s="267"/>
      <c r="AY347" s="267"/>
      <c r="AZ347" s="267"/>
      <c r="BA347" s="267"/>
      <c r="BB347" s="267"/>
      <c r="BC347" s="267"/>
      <c r="BD347" s="267"/>
      <c r="BE347" s="267"/>
      <c r="BF347" s="267"/>
      <c r="BG347" s="267"/>
      <c r="BH347" s="267"/>
    </row>
    <row r="348" spans="1:60" ht="12.75" outlineLevel="1">
      <c r="A348" s="314">
        <v>199</v>
      </c>
      <c r="B348" s="307" t="s">
        <v>883</v>
      </c>
      <c r="C348" s="322" t="s">
        <v>884</v>
      </c>
      <c r="D348" s="309" t="s">
        <v>289</v>
      </c>
      <c r="E348" s="311">
        <v>18</v>
      </c>
      <c r="F348" s="313"/>
      <c r="G348" s="316">
        <f t="shared" si="12"/>
        <v>0</v>
      </c>
      <c r="H348" s="267"/>
      <c r="I348" s="267"/>
      <c r="J348" s="267"/>
      <c r="K348" s="267"/>
      <c r="L348" s="267"/>
      <c r="M348" s="267"/>
      <c r="N348" s="267"/>
      <c r="O348" s="267"/>
      <c r="P348" s="267"/>
      <c r="Q348" s="267"/>
      <c r="R348" s="267"/>
      <c r="S348" s="267"/>
      <c r="T348" s="267"/>
      <c r="U348" s="267"/>
      <c r="V348" s="267"/>
      <c r="W348" s="267"/>
      <c r="X348" s="267"/>
      <c r="Y348" s="267"/>
      <c r="Z348" s="267"/>
      <c r="AA348" s="267"/>
      <c r="AB348" s="267"/>
      <c r="AC348" s="267"/>
      <c r="AD348" s="267"/>
      <c r="AE348" s="267"/>
      <c r="AF348" s="267"/>
      <c r="AG348" s="267"/>
      <c r="AH348" s="267"/>
      <c r="AI348" s="267"/>
      <c r="AJ348" s="267"/>
      <c r="AK348" s="267"/>
      <c r="AL348" s="267"/>
      <c r="AM348" s="267"/>
      <c r="AN348" s="267"/>
      <c r="AO348" s="267"/>
      <c r="AP348" s="267"/>
      <c r="AQ348" s="267"/>
      <c r="AR348" s="267"/>
      <c r="AS348" s="267"/>
      <c r="AT348" s="267"/>
      <c r="AU348" s="267"/>
      <c r="AV348" s="267"/>
      <c r="AW348" s="267"/>
      <c r="AX348" s="267"/>
      <c r="AY348" s="267"/>
      <c r="AZ348" s="267"/>
      <c r="BA348" s="267"/>
      <c r="BB348" s="267"/>
      <c r="BC348" s="267"/>
      <c r="BD348" s="267"/>
      <c r="BE348" s="267"/>
      <c r="BF348" s="267"/>
      <c r="BG348" s="267"/>
      <c r="BH348" s="267"/>
    </row>
    <row r="349" spans="1:60" ht="12.75" outlineLevel="1">
      <c r="A349" s="314">
        <v>200</v>
      </c>
      <c r="B349" s="307" t="s">
        <v>885</v>
      </c>
      <c r="C349" s="322" t="s">
        <v>886</v>
      </c>
      <c r="D349" s="309" t="s">
        <v>289</v>
      </c>
      <c r="E349" s="311">
        <v>52</v>
      </c>
      <c r="F349" s="313"/>
      <c r="G349" s="316">
        <f t="shared" si="12"/>
        <v>0</v>
      </c>
      <c r="H349" s="267"/>
      <c r="I349" s="267"/>
      <c r="J349" s="267"/>
      <c r="K349" s="267"/>
      <c r="L349" s="267"/>
      <c r="M349" s="267"/>
      <c r="N349" s="267"/>
      <c r="O349" s="267"/>
      <c r="P349" s="267"/>
      <c r="Q349" s="267"/>
      <c r="R349" s="267"/>
      <c r="S349" s="267"/>
      <c r="T349" s="267"/>
      <c r="U349" s="267"/>
      <c r="V349" s="267"/>
      <c r="W349" s="267"/>
      <c r="X349" s="267"/>
      <c r="Y349" s="267"/>
      <c r="Z349" s="267"/>
      <c r="AA349" s="267"/>
      <c r="AB349" s="267"/>
      <c r="AC349" s="267"/>
      <c r="AD349" s="267"/>
      <c r="AE349" s="267"/>
      <c r="AF349" s="267"/>
      <c r="AG349" s="267"/>
      <c r="AH349" s="267"/>
      <c r="AI349" s="267"/>
      <c r="AJ349" s="267"/>
      <c r="AK349" s="267"/>
      <c r="AL349" s="267"/>
      <c r="AM349" s="267"/>
      <c r="AN349" s="267"/>
      <c r="AO349" s="267"/>
      <c r="AP349" s="267"/>
      <c r="AQ349" s="267"/>
      <c r="AR349" s="267"/>
      <c r="AS349" s="267"/>
      <c r="AT349" s="267"/>
      <c r="AU349" s="267"/>
      <c r="AV349" s="267"/>
      <c r="AW349" s="267"/>
      <c r="AX349" s="267"/>
      <c r="AY349" s="267"/>
      <c r="AZ349" s="267"/>
      <c r="BA349" s="267"/>
      <c r="BB349" s="267"/>
      <c r="BC349" s="267"/>
      <c r="BD349" s="267"/>
      <c r="BE349" s="267"/>
      <c r="BF349" s="267"/>
      <c r="BG349" s="267"/>
      <c r="BH349" s="267"/>
    </row>
    <row r="350" spans="1:60" ht="12.75" outlineLevel="1">
      <c r="A350" s="314">
        <v>201</v>
      </c>
      <c r="B350" s="307" t="s">
        <v>887</v>
      </c>
      <c r="C350" s="322" t="s">
        <v>888</v>
      </c>
      <c r="D350" s="309" t="s">
        <v>289</v>
      </c>
      <c r="E350" s="311">
        <v>17</v>
      </c>
      <c r="F350" s="313"/>
      <c r="G350" s="316">
        <f t="shared" si="12"/>
        <v>0</v>
      </c>
      <c r="H350" s="267"/>
      <c r="I350" s="267"/>
      <c r="J350" s="267"/>
      <c r="K350" s="267"/>
      <c r="L350" s="267"/>
      <c r="M350" s="267"/>
      <c r="N350" s="267"/>
      <c r="O350" s="267"/>
      <c r="P350" s="267"/>
      <c r="Q350" s="267"/>
      <c r="R350" s="267"/>
      <c r="S350" s="267"/>
      <c r="T350" s="267"/>
      <c r="U350" s="267"/>
      <c r="V350" s="267"/>
      <c r="W350" s="267"/>
      <c r="X350" s="267"/>
      <c r="Y350" s="267"/>
      <c r="Z350" s="267"/>
      <c r="AA350" s="267"/>
      <c r="AB350" s="267"/>
      <c r="AC350" s="267"/>
      <c r="AD350" s="267"/>
      <c r="AE350" s="267"/>
      <c r="AF350" s="267"/>
      <c r="AG350" s="267"/>
      <c r="AH350" s="267"/>
      <c r="AI350" s="267"/>
      <c r="AJ350" s="267"/>
      <c r="AK350" s="267"/>
      <c r="AL350" s="267"/>
      <c r="AM350" s="267"/>
      <c r="AN350" s="267"/>
      <c r="AO350" s="267"/>
      <c r="AP350" s="267"/>
      <c r="AQ350" s="267"/>
      <c r="AR350" s="267"/>
      <c r="AS350" s="267"/>
      <c r="AT350" s="267"/>
      <c r="AU350" s="267"/>
      <c r="AV350" s="267"/>
      <c r="AW350" s="267"/>
      <c r="AX350" s="267"/>
      <c r="AY350" s="267"/>
      <c r="AZ350" s="267"/>
      <c r="BA350" s="267"/>
      <c r="BB350" s="267"/>
      <c r="BC350" s="267"/>
      <c r="BD350" s="267"/>
      <c r="BE350" s="267"/>
      <c r="BF350" s="267"/>
      <c r="BG350" s="267"/>
      <c r="BH350" s="267"/>
    </row>
    <row r="351" spans="1:60" ht="12.75" outlineLevel="1">
      <c r="A351" s="314">
        <v>202</v>
      </c>
      <c r="B351" s="307" t="s">
        <v>889</v>
      </c>
      <c r="C351" s="322" t="s">
        <v>890</v>
      </c>
      <c r="D351" s="309" t="s">
        <v>289</v>
      </c>
      <c r="E351" s="311">
        <v>4</v>
      </c>
      <c r="F351" s="313"/>
      <c r="G351" s="316">
        <f t="shared" si="12"/>
        <v>0</v>
      </c>
      <c r="H351" s="267"/>
      <c r="I351" s="267"/>
      <c r="J351" s="267"/>
      <c r="K351" s="267"/>
      <c r="L351" s="267"/>
      <c r="M351" s="267"/>
      <c r="N351" s="267"/>
      <c r="O351" s="267"/>
      <c r="P351" s="267"/>
      <c r="Q351" s="267"/>
      <c r="R351" s="267"/>
      <c r="S351" s="267"/>
      <c r="T351" s="267"/>
      <c r="U351" s="267"/>
      <c r="V351" s="267"/>
      <c r="W351" s="267"/>
      <c r="X351" s="267"/>
      <c r="Y351" s="267"/>
      <c r="Z351" s="267"/>
      <c r="AA351" s="267"/>
      <c r="AB351" s="267"/>
      <c r="AC351" s="267"/>
      <c r="AD351" s="267"/>
      <c r="AE351" s="267"/>
      <c r="AF351" s="267"/>
      <c r="AG351" s="267"/>
      <c r="AH351" s="267"/>
      <c r="AI351" s="267"/>
      <c r="AJ351" s="267"/>
      <c r="AK351" s="267"/>
      <c r="AL351" s="267"/>
      <c r="AM351" s="267"/>
      <c r="AN351" s="267"/>
      <c r="AO351" s="267"/>
      <c r="AP351" s="267"/>
      <c r="AQ351" s="267"/>
      <c r="AR351" s="267"/>
      <c r="AS351" s="267"/>
      <c r="AT351" s="267"/>
      <c r="AU351" s="267"/>
      <c r="AV351" s="267"/>
      <c r="AW351" s="267"/>
      <c r="AX351" s="267"/>
      <c r="AY351" s="267"/>
      <c r="AZ351" s="267"/>
      <c r="BA351" s="267"/>
      <c r="BB351" s="267"/>
      <c r="BC351" s="267"/>
      <c r="BD351" s="267"/>
      <c r="BE351" s="267"/>
      <c r="BF351" s="267"/>
      <c r="BG351" s="267"/>
      <c r="BH351" s="267"/>
    </row>
    <row r="352" spans="1:60" ht="12.75" outlineLevel="1">
      <c r="A352" s="314">
        <v>203</v>
      </c>
      <c r="B352" s="307" t="s">
        <v>891</v>
      </c>
      <c r="C352" s="322" t="s">
        <v>892</v>
      </c>
      <c r="D352" s="309" t="s">
        <v>289</v>
      </c>
      <c r="E352" s="311">
        <v>22</v>
      </c>
      <c r="F352" s="313"/>
      <c r="G352" s="316">
        <f t="shared" si="12"/>
        <v>0</v>
      </c>
      <c r="H352" s="267"/>
      <c r="I352" s="267"/>
      <c r="J352" s="267"/>
      <c r="K352" s="267"/>
      <c r="L352" s="267"/>
      <c r="M352" s="267"/>
      <c r="N352" s="267"/>
      <c r="O352" s="267"/>
      <c r="P352" s="267"/>
      <c r="Q352" s="267"/>
      <c r="R352" s="267"/>
      <c r="S352" s="267"/>
      <c r="T352" s="267"/>
      <c r="U352" s="267"/>
      <c r="V352" s="267"/>
      <c r="W352" s="267"/>
      <c r="X352" s="267"/>
      <c r="Y352" s="267"/>
      <c r="Z352" s="267"/>
      <c r="AA352" s="267"/>
      <c r="AB352" s="267"/>
      <c r="AC352" s="267"/>
      <c r="AD352" s="267"/>
      <c r="AE352" s="267"/>
      <c r="AF352" s="267"/>
      <c r="AG352" s="267"/>
      <c r="AH352" s="267"/>
      <c r="AI352" s="267"/>
      <c r="AJ352" s="267"/>
      <c r="AK352" s="267"/>
      <c r="AL352" s="267"/>
      <c r="AM352" s="267"/>
      <c r="AN352" s="267"/>
      <c r="AO352" s="267"/>
      <c r="AP352" s="267"/>
      <c r="AQ352" s="267"/>
      <c r="AR352" s="267"/>
      <c r="AS352" s="267"/>
      <c r="AT352" s="267"/>
      <c r="AU352" s="267"/>
      <c r="AV352" s="267"/>
      <c r="AW352" s="267"/>
      <c r="AX352" s="267"/>
      <c r="AY352" s="267"/>
      <c r="AZ352" s="267"/>
      <c r="BA352" s="267"/>
      <c r="BB352" s="267"/>
      <c r="BC352" s="267"/>
      <c r="BD352" s="267"/>
      <c r="BE352" s="267"/>
      <c r="BF352" s="267"/>
      <c r="BG352" s="267"/>
      <c r="BH352" s="267"/>
    </row>
    <row r="353" spans="1:60" ht="12.75" outlineLevel="1">
      <c r="A353" s="314">
        <v>204</v>
      </c>
      <c r="B353" s="307" t="s">
        <v>893</v>
      </c>
      <c r="C353" s="322" t="s">
        <v>894</v>
      </c>
      <c r="D353" s="309" t="s">
        <v>289</v>
      </c>
      <c r="E353" s="311">
        <v>14</v>
      </c>
      <c r="F353" s="313"/>
      <c r="G353" s="316">
        <f t="shared" si="12"/>
        <v>0</v>
      </c>
      <c r="H353" s="267"/>
      <c r="I353" s="267"/>
      <c r="J353" s="267"/>
      <c r="K353" s="267"/>
      <c r="L353" s="267"/>
      <c r="M353" s="267"/>
      <c r="N353" s="267"/>
      <c r="O353" s="267"/>
      <c r="P353" s="267"/>
      <c r="Q353" s="267"/>
      <c r="R353" s="267"/>
      <c r="S353" s="267"/>
      <c r="T353" s="267"/>
      <c r="U353" s="267"/>
      <c r="V353" s="267"/>
      <c r="W353" s="267"/>
      <c r="X353" s="267"/>
      <c r="Y353" s="267"/>
      <c r="Z353" s="267"/>
      <c r="AA353" s="267"/>
      <c r="AB353" s="267"/>
      <c r="AC353" s="267"/>
      <c r="AD353" s="267"/>
      <c r="AE353" s="267"/>
      <c r="AF353" s="267"/>
      <c r="AG353" s="267"/>
      <c r="AH353" s="267"/>
      <c r="AI353" s="267"/>
      <c r="AJ353" s="267"/>
      <c r="AK353" s="267"/>
      <c r="AL353" s="267"/>
      <c r="AM353" s="267"/>
      <c r="AN353" s="267"/>
      <c r="AO353" s="267"/>
      <c r="AP353" s="267"/>
      <c r="AQ353" s="267"/>
      <c r="AR353" s="267"/>
      <c r="AS353" s="267"/>
      <c r="AT353" s="267"/>
      <c r="AU353" s="267"/>
      <c r="AV353" s="267"/>
      <c r="AW353" s="267"/>
      <c r="AX353" s="267"/>
      <c r="AY353" s="267"/>
      <c r="AZ353" s="267"/>
      <c r="BA353" s="267"/>
      <c r="BB353" s="267"/>
      <c r="BC353" s="267"/>
      <c r="BD353" s="267"/>
      <c r="BE353" s="267"/>
      <c r="BF353" s="267"/>
      <c r="BG353" s="267"/>
      <c r="BH353" s="267"/>
    </row>
    <row r="354" spans="1:60" ht="12.75" outlineLevel="1">
      <c r="A354" s="314">
        <v>205</v>
      </c>
      <c r="B354" s="307" t="s">
        <v>895</v>
      </c>
      <c r="C354" s="322" t="s">
        <v>896</v>
      </c>
      <c r="D354" s="309" t="s">
        <v>289</v>
      </c>
      <c r="E354" s="311">
        <v>16</v>
      </c>
      <c r="F354" s="313"/>
      <c r="G354" s="316">
        <f t="shared" si="12"/>
        <v>0</v>
      </c>
      <c r="H354" s="267"/>
      <c r="I354" s="267"/>
      <c r="J354" s="267"/>
      <c r="K354" s="267"/>
      <c r="L354" s="267"/>
      <c r="M354" s="267"/>
      <c r="N354" s="267"/>
      <c r="O354" s="267"/>
      <c r="P354" s="267"/>
      <c r="Q354" s="267"/>
      <c r="R354" s="267"/>
      <c r="S354" s="267"/>
      <c r="T354" s="267"/>
      <c r="U354" s="267"/>
      <c r="V354" s="267"/>
      <c r="W354" s="267"/>
      <c r="X354" s="267"/>
      <c r="Y354" s="267"/>
      <c r="Z354" s="267"/>
      <c r="AA354" s="267"/>
      <c r="AB354" s="267"/>
      <c r="AC354" s="267"/>
      <c r="AD354" s="267"/>
      <c r="AE354" s="267"/>
      <c r="AF354" s="267"/>
      <c r="AG354" s="267"/>
      <c r="AH354" s="267"/>
      <c r="AI354" s="267"/>
      <c r="AJ354" s="267"/>
      <c r="AK354" s="267"/>
      <c r="AL354" s="267"/>
      <c r="AM354" s="267"/>
      <c r="AN354" s="267"/>
      <c r="AO354" s="267"/>
      <c r="AP354" s="267"/>
      <c r="AQ354" s="267"/>
      <c r="AR354" s="267"/>
      <c r="AS354" s="267"/>
      <c r="AT354" s="267"/>
      <c r="AU354" s="267"/>
      <c r="AV354" s="267"/>
      <c r="AW354" s="267"/>
      <c r="AX354" s="267"/>
      <c r="AY354" s="267"/>
      <c r="AZ354" s="267"/>
      <c r="BA354" s="267"/>
      <c r="BB354" s="267"/>
      <c r="BC354" s="267"/>
      <c r="BD354" s="267"/>
      <c r="BE354" s="267"/>
      <c r="BF354" s="267"/>
      <c r="BG354" s="267"/>
      <c r="BH354" s="267"/>
    </row>
    <row r="355" spans="1:60" ht="12.75" outlineLevel="1">
      <c r="A355" s="314">
        <v>206</v>
      </c>
      <c r="B355" s="307" t="s">
        <v>897</v>
      </c>
      <c r="C355" s="322" t="s">
        <v>898</v>
      </c>
      <c r="D355" s="309" t="s">
        <v>289</v>
      </c>
      <c r="E355" s="311">
        <v>4</v>
      </c>
      <c r="F355" s="313"/>
      <c r="G355" s="316">
        <f t="shared" si="12"/>
        <v>0</v>
      </c>
      <c r="H355" s="267"/>
      <c r="I355" s="267"/>
      <c r="J355" s="267"/>
      <c r="K355" s="267"/>
      <c r="L355" s="267"/>
      <c r="M355" s="267"/>
      <c r="N355" s="267"/>
      <c r="O355" s="267"/>
      <c r="P355" s="267"/>
      <c r="Q355" s="267"/>
      <c r="R355" s="267"/>
      <c r="S355" s="267"/>
      <c r="T355" s="267"/>
      <c r="U355" s="267"/>
      <c r="V355" s="267"/>
      <c r="W355" s="267"/>
      <c r="X355" s="267"/>
      <c r="Y355" s="267"/>
      <c r="Z355" s="267"/>
      <c r="AA355" s="267"/>
      <c r="AB355" s="267"/>
      <c r="AC355" s="267"/>
      <c r="AD355" s="267"/>
      <c r="AE355" s="267"/>
      <c r="AF355" s="267"/>
      <c r="AG355" s="267"/>
      <c r="AH355" s="267"/>
      <c r="AI355" s="267"/>
      <c r="AJ355" s="267"/>
      <c r="AK355" s="267"/>
      <c r="AL355" s="267"/>
      <c r="AM355" s="267"/>
      <c r="AN355" s="267"/>
      <c r="AO355" s="267"/>
      <c r="AP355" s="267"/>
      <c r="AQ355" s="267"/>
      <c r="AR355" s="267"/>
      <c r="AS355" s="267"/>
      <c r="AT355" s="267"/>
      <c r="AU355" s="267"/>
      <c r="AV355" s="267"/>
      <c r="AW355" s="267"/>
      <c r="AX355" s="267"/>
      <c r="AY355" s="267"/>
      <c r="AZ355" s="267"/>
      <c r="BA355" s="267"/>
      <c r="BB355" s="267"/>
      <c r="BC355" s="267"/>
      <c r="BD355" s="267"/>
      <c r="BE355" s="267"/>
      <c r="BF355" s="267"/>
      <c r="BG355" s="267"/>
      <c r="BH355" s="267"/>
    </row>
    <row r="356" spans="1:60" ht="12.75" outlineLevel="1">
      <c r="A356" s="314"/>
      <c r="B356" s="307"/>
      <c r="C356" s="410" t="s">
        <v>899</v>
      </c>
      <c r="D356" s="411"/>
      <c r="E356" s="412"/>
      <c r="F356" s="413"/>
      <c r="G356" s="414"/>
      <c r="H356" s="267"/>
      <c r="I356" s="267"/>
      <c r="J356" s="267"/>
      <c r="K356" s="267"/>
      <c r="L356" s="267"/>
      <c r="M356" s="267"/>
      <c r="N356" s="267"/>
      <c r="O356" s="267"/>
      <c r="P356" s="267"/>
      <c r="Q356" s="267"/>
      <c r="R356" s="267"/>
      <c r="S356" s="267"/>
      <c r="T356" s="267"/>
      <c r="U356" s="267"/>
      <c r="V356" s="267"/>
      <c r="W356" s="267"/>
      <c r="X356" s="267"/>
      <c r="Y356" s="267"/>
      <c r="Z356" s="267"/>
      <c r="AA356" s="267"/>
      <c r="AB356" s="267"/>
      <c r="AC356" s="267"/>
      <c r="AD356" s="267"/>
      <c r="AE356" s="267"/>
      <c r="AF356" s="267"/>
      <c r="AG356" s="267"/>
      <c r="AH356" s="267"/>
      <c r="AI356" s="267"/>
      <c r="AJ356" s="267"/>
      <c r="AK356" s="267"/>
      <c r="AL356" s="267"/>
      <c r="AM356" s="267"/>
      <c r="AN356" s="267"/>
      <c r="AO356" s="267"/>
      <c r="AP356" s="267"/>
      <c r="AQ356" s="267"/>
      <c r="AR356" s="267"/>
      <c r="AS356" s="267"/>
      <c r="AT356" s="267"/>
      <c r="AU356" s="267"/>
      <c r="AV356" s="267"/>
      <c r="AW356" s="267"/>
      <c r="AX356" s="267"/>
      <c r="AY356" s="267"/>
      <c r="AZ356" s="267"/>
      <c r="BA356" s="306" t="str">
        <f>C356</f>
        <v>Přechody přímé (koncentrické)</v>
      </c>
      <c r="BB356" s="267"/>
      <c r="BC356" s="267"/>
      <c r="BD356" s="267"/>
      <c r="BE356" s="267"/>
      <c r="BF356" s="267"/>
      <c r="BG356" s="267"/>
      <c r="BH356" s="267"/>
    </row>
    <row r="357" spans="1:60" ht="12.75" outlineLevel="1">
      <c r="A357" s="314"/>
      <c r="B357" s="307"/>
      <c r="C357" s="410" t="s">
        <v>900</v>
      </c>
      <c r="D357" s="411"/>
      <c r="E357" s="412"/>
      <c r="F357" s="413"/>
      <c r="G357" s="414"/>
      <c r="H357" s="267"/>
      <c r="I357" s="267"/>
      <c r="J357" s="267"/>
      <c r="K357" s="267"/>
      <c r="L357" s="267"/>
      <c r="M357" s="267"/>
      <c r="N357" s="267"/>
      <c r="O357" s="267"/>
      <c r="P357" s="267"/>
      <c r="Q357" s="267"/>
      <c r="R357" s="267"/>
      <c r="S357" s="267"/>
      <c r="T357" s="267"/>
      <c r="U357" s="267"/>
      <c r="V357" s="267"/>
      <c r="W357" s="267"/>
      <c r="X357" s="267"/>
      <c r="Y357" s="267"/>
      <c r="Z357" s="267"/>
      <c r="AA357" s="267"/>
      <c r="AB357" s="267"/>
      <c r="AC357" s="267"/>
      <c r="AD357" s="267"/>
      <c r="AE357" s="267"/>
      <c r="AF357" s="267"/>
      <c r="AG357" s="267"/>
      <c r="AH357" s="267"/>
      <c r="AI357" s="267"/>
      <c r="AJ357" s="267"/>
      <c r="AK357" s="267"/>
      <c r="AL357" s="267"/>
      <c r="AM357" s="267"/>
      <c r="AN357" s="267"/>
      <c r="AO357" s="267"/>
      <c r="AP357" s="267"/>
      <c r="AQ357" s="267"/>
      <c r="AR357" s="267"/>
      <c r="AS357" s="267"/>
      <c r="AT357" s="267"/>
      <c r="AU357" s="267"/>
      <c r="AV357" s="267"/>
      <c r="AW357" s="267"/>
      <c r="AX357" s="267"/>
      <c r="AY357" s="267"/>
      <c r="AZ357" s="267"/>
      <c r="BA357" s="306" t="str">
        <f>C357</f>
        <v>Jakost St 35.8.I</v>
      </c>
      <c r="BB357" s="267"/>
      <c r="BC357" s="267"/>
      <c r="BD357" s="267"/>
      <c r="BE357" s="267"/>
      <c r="BF357" s="267"/>
      <c r="BG357" s="267"/>
      <c r="BH357" s="267"/>
    </row>
    <row r="358" spans="1:60" ht="12.75" outlineLevel="1">
      <c r="A358" s="314"/>
      <c r="B358" s="307"/>
      <c r="C358" s="410" t="s">
        <v>901</v>
      </c>
      <c r="D358" s="411"/>
      <c r="E358" s="412"/>
      <c r="F358" s="413"/>
      <c r="G358" s="414"/>
      <c r="H358" s="267"/>
      <c r="I358" s="267"/>
      <c r="J358" s="267"/>
      <c r="K358" s="267"/>
      <c r="L358" s="267"/>
      <c r="M358" s="267"/>
      <c r="N358" s="267"/>
      <c r="O358" s="267"/>
      <c r="P358" s="267"/>
      <c r="Q358" s="267"/>
      <c r="R358" s="267"/>
      <c r="S358" s="267"/>
      <c r="T358" s="267"/>
      <c r="U358" s="267"/>
      <c r="V358" s="267"/>
      <c r="W358" s="267"/>
      <c r="X358" s="267"/>
      <c r="Y358" s="267"/>
      <c r="Z358" s="267"/>
      <c r="AA358" s="267"/>
      <c r="AB358" s="267"/>
      <c r="AC358" s="267"/>
      <c r="AD358" s="267"/>
      <c r="AE358" s="267"/>
      <c r="AF358" s="267"/>
      <c r="AG358" s="267"/>
      <c r="AH358" s="267"/>
      <c r="AI358" s="267"/>
      <c r="AJ358" s="267"/>
      <c r="AK358" s="267"/>
      <c r="AL358" s="267"/>
      <c r="AM358" s="267"/>
      <c r="AN358" s="267"/>
      <c r="AO358" s="267"/>
      <c r="AP358" s="267"/>
      <c r="AQ358" s="267"/>
      <c r="AR358" s="267"/>
      <c r="AS358" s="267"/>
      <c r="AT358" s="267"/>
      <c r="AU358" s="267"/>
      <c r="AV358" s="267"/>
      <c r="AW358" s="267"/>
      <c r="AX358" s="267"/>
      <c r="AY358" s="267"/>
      <c r="AZ358" s="267"/>
      <c r="BA358" s="306" t="str">
        <f>C358</f>
        <v>ČSN 132370, 132380, 132390, DIN 2616-2-K</v>
      </c>
      <c r="BB358" s="267"/>
      <c r="BC358" s="267"/>
      <c r="BD358" s="267"/>
      <c r="BE358" s="267"/>
      <c r="BF358" s="267"/>
      <c r="BG358" s="267"/>
      <c r="BH358" s="267"/>
    </row>
    <row r="359" spans="1:60" ht="12.75" outlineLevel="1">
      <c r="A359" s="314">
        <v>207</v>
      </c>
      <c r="B359" s="307" t="s">
        <v>902</v>
      </c>
      <c r="C359" s="322" t="s">
        <v>903</v>
      </c>
      <c r="D359" s="309" t="s">
        <v>289</v>
      </c>
      <c r="E359" s="311">
        <v>2</v>
      </c>
      <c r="F359" s="313"/>
      <c r="G359" s="316">
        <f>E359*F359</f>
        <v>0</v>
      </c>
      <c r="H359" s="267"/>
      <c r="I359" s="267"/>
      <c r="J359" s="267"/>
      <c r="K359" s="267"/>
      <c r="L359" s="267"/>
      <c r="M359" s="267"/>
      <c r="N359" s="267"/>
      <c r="O359" s="267"/>
      <c r="P359" s="267"/>
      <c r="Q359" s="267"/>
      <c r="R359" s="267"/>
      <c r="S359" s="267"/>
      <c r="T359" s="267"/>
      <c r="U359" s="267"/>
      <c r="V359" s="267"/>
      <c r="W359" s="267"/>
      <c r="X359" s="267"/>
      <c r="Y359" s="267"/>
      <c r="Z359" s="267"/>
      <c r="AA359" s="267"/>
      <c r="AB359" s="267"/>
      <c r="AC359" s="267"/>
      <c r="AD359" s="267"/>
      <c r="AE359" s="267"/>
      <c r="AF359" s="267"/>
      <c r="AG359" s="267"/>
      <c r="AH359" s="267"/>
      <c r="AI359" s="267"/>
      <c r="AJ359" s="267"/>
      <c r="AK359" s="267"/>
      <c r="AL359" s="267"/>
      <c r="AM359" s="267"/>
      <c r="AN359" s="267"/>
      <c r="AO359" s="267"/>
      <c r="AP359" s="267"/>
      <c r="AQ359" s="267"/>
      <c r="AR359" s="267"/>
      <c r="AS359" s="267"/>
      <c r="AT359" s="267"/>
      <c r="AU359" s="267"/>
      <c r="AV359" s="267"/>
      <c r="AW359" s="267"/>
      <c r="AX359" s="267"/>
      <c r="AY359" s="267"/>
      <c r="AZ359" s="267"/>
      <c r="BA359" s="267"/>
      <c r="BB359" s="267"/>
      <c r="BC359" s="267"/>
      <c r="BD359" s="267"/>
      <c r="BE359" s="267"/>
      <c r="BF359" s="267"/>
      <c r="BG359" s="267"/>
      <c r="BH359" s="267"/>
    </row>
    <row r="360" spans="1:60" ht="12.75" outlineLevel="1">
      <c r="A360" s="314"/>
      <c r="B360" s="307"/>
      <c r="C360" s="410" t="s">
        <v>899</v>
      </c>
      <c r="D360" s="411"/>
      <c r="E360" s="412"/>
      <c r="F360" s="413"/>
      <c r="G360" s="414"/>
      <c r="H360" s="267"/>
      <c r="I360" s="267"/>
      <c r="J360" s="267"/>
      <c r="K360" s="267"/>
      <c r="L360" s="267"/>
      <c r="M360" s="267"/>
      <c r="N360" s="267"/>
      <c r="O360" s="267"/>
      <c r="P360" s="267"/>
      <c r="Q360" s="267"/>
      <c r="R360" s="267"/>
      <c r="S360" s="267"/>
      <c r="T360" s="267"/>
      <c r="U360" s="267"/>
      <c r="V360" s="267"/>
      <c r="W360" s="267"/>
      <c r="X360" s="267"/>
      <c r="Y360" s="267"/>
      <c r="Z360" s="267"/>
      <c r="AA360" s="267"/>
      <c r="AB360" s="267"/>
      <c r="AC360" s="267"/>
      <c r="AD360" s="267"/>
      <c r="AE360" s="267"/>
      <c r="AF360" s="267"/>
      <c r="AG360" s="267"/>
      <c r="AH360" s="267"/>
      <c r="AI360" s="267"/>
      <c r="AJ360" s="267"/>
      <c r="AK360" s="267"/>
      <c r="AL360" s="267"/>
      <c r="AM360" s="267"/>
      <c r="AN360" s="267"/>
      <c r="AO360" s="267"/>
      <c r="AP360" s="267"/>
      <c r="AQ360" s="267"/>
      <c r="AR360" s="267"/>
      <c r="AS360" s="267"/>
      <c r="AT360" s="267"/>
      <c r="AU360" s="267"/>
      <c r="AV360" s="267"/>
      <c r="AW360" s="267"/>
      <c r="AX360" s="267"/>
      <c r="AY360" s="267"/>
      <c r="AZ360" s="267"/>
      <c r="BA360" s="306" t="str">
        <f>C360</f>
        <v>Přechody přímé (koncentrické)</v>
      </c>
      <c r="BB360" s="267"/>
      <c r="BC360" s="267"/>
      <c r="BD360" s="267"/>
      <c r="BE360" s="267"/>
      <c r="BF360" s="267"/>
      <c r="BG360" s="267"/>
      <c r="BH360" s="267"/>
    </row>
    <row r="361" spans="1:60" ht="12.75" outlineLevel="1">
      <c r="A361" s="314"/>
      <c r="B361" s="307"/>
      <c r="C361" s="410" t="s">
        <v>900</v>
      </c>
      <c r="D361" s="411"/>
      <c r="E361" s="412"/>
      <c r="F361" s="413"/>
      <c r="G361" s="414"/>
      <c r="H361" s="267"/>
      <c r="I361" s="267"/>
      <c r="J361" s="267"/>
      <c r="K361" s="267"/>
      <c r="L361" s="267"/>
      <c r="M361" s="267"/>
      <c r="N361" s="267"/>
      <c r="O361" s="267"/>
      <c r="P361" s="267"/>
      <c r="Q361" s="267"/>
      <c r="R361" s="267"/>
      <c r="S361" s="267"/>
      <c r="T361" s="267"/>
      <c r="U361" s="267"/>
      <c r="V361" s="267"/>
      <c r="W361" s="267"/>
      <c r="X361" s="267"/>
      <c r="Y361" s="267"/>
      <c r="Z361" s="267"/>
      <c r="AA361" s="267"/>
      <c r="AB361" s="267"/>
      <c r="AC361" s="267"/>
      <c r="AD361" s="267"/>
      <c r="AE361" s="267"/>
      <c r="AF361" s="267"/>
      <c r="AG361" s="267"/>
      <c r="AH361" s="267"/>
      <c r="AI361" s="267"/>
      <c r="AJ361" s="267"/>
      <c r="AK361" s="267"/>
      <c r="AL361" s="267"/>
      <c r="AM361" s="267"/>
      <c r="AN361" s="267"/>
      <c r="AO361" s="267"/>
      <c r="AP361" s="267"/>
      <c r="AQ361" s="267"/>
      <c r="AR361" s="267"/>
      <c r="AS361" s="267"/>
      <c r="AT361" s="267"/>
      <c r="AU361" s="267"/>
      <c r="AV361" s="267"/>
      <c r="AW361" s="267"/>
      <c r="AX361" s="267"/>
      <c r="AY361" s="267"/>
      <c r="AZ361" s="267"/>
      <c r="BA361" s="306" t="str">
        <f>C361</f>
        <v>Jakost St 35.8.I</v>
      </c>
      <c r="BB361" s="267"/>
      <c r="BC361" s="267"/>
      <c r="BD361" s="267"/>
      <c r="BE361" s="267"/>
      <c r="BF361" s="267"/>
      <c r="BG361" s="267"/>
      <c r="BH361" s="267"/>
    </row>
    <row r="362" spans="1:60" ht="12.75" outlineLevel="1">
      <c r="A362" s="314"/>
      <c r="B362" s="307"/>
      <c r="C362" s="410" t="s">
        <v>901</v>
      </c>
      <c r="D362" s="411"/>
      <c r="E362" s="412"/>
      <c r="F362" s="413"/>
      <c r="G362" s="414"/>
      <c r="H362" s="267"/>
      <c r="I362" s="267"/>
      <c r="J362" s="267"/>
      <c r="K362" s="267"/>
      <c r="L362" s="267"/>
      <c r="M362" s="267"/>
      <c r="N362" s="267"/>
      <c r="O362" s="267"/>
      <c r="P362" s="267"/>
      <c r="Q362" s="267"/>
      <c r="R362" s="267"/>
      <c r="S362" s="267"/>
      <c r="T362" s="267"/>
      <c r="U362" s="267"/>
      <c r="V362" s="267"/>
      <c r="W362" s="267"/>
      <c r="X362" s="267"/>
      <c r="Y362" s="267"/>
      <c r="Z362" s="267"/>
      <c r="AA362" s="267"/>
      <c r="AB362" s="267"/>
      <c r="AC362" s="267"/>
      <c r="AD362" s="267"/>
      <c r="AE362" s="267"/>
      <c r="AF362" s="267"/>
      <c r="AG362" s="267"/>
      <c r="AH362" s="267"/>
      <c r="AI362" s="267"/>
      <c r="AJ362" s="267"/>
      <c r="AK362" s="267"/>
      <c r="AL362" s="267"/>
      <c r="AM362" s="267"/>
      <c r="AN362" s="267"/>
      <c r="AO362" s="267"/>
      <c r="AP362" s="267"/>
      <c r="AQ362" s="267"/>
      <c r="AR362" s="267"/>
      <c r="AS362" s="267"/>
      <c r="AT362" s="267"/>
      <c r="AU362" s="267"/>
      <c r="AV362" s="267"/>
      <c r="AW362" s="267"/>
      <c r="AX362" s="267"/>
      <c r="AY362" s="267"/>
      <c r="AZ362" s="267"/>
      <c r="BA362" s="306" t="str">
        <f>C362</f>
        <v>ČSN 132370, 132380, 132390, DIN 2616-2-K</v>
      </c>
      <c r="BB362" s="267"/>
      <c r="BC362" s="267"/>
      <c r="BD362" s="267"/>
      <c r="BE362" s="267"/>
      <c r="BF362" s="267"/>
      <c r="BG362" s="267"/>
      <c r="BH362" s="267"/>
    </row>
    <row r="363" spans="1:60" ht="12.75" outlineLevel="1">
      <c r="A363" s="314">
        <v>208</v>
      </c>
      <c r="B363" s="307" t="s">
        <v>904</v>
      </c>
      <c r="C363" s="322" t="s">
        <v>905</v>
      </c>
      <c r="D363" s="309" t="s">
        <v>289</v>
      </c>
      <c r="E363" s="311">
        <v>4</v>
      </c>
      <c r="F363" s="313"/>
      <c r="G363" s="316">
        <f>E363*F363</f>
        <v>0</v>
      </c>
      <c r="H363" s="267"/>
      <c r="I363" s="267"/>
      <c r="J363" s="267"/>
      <c r="K363" s="267"/>
      <c r="L363" s="267"/>
      <c r="M363" s="267"/>
      <c r="N363" s="267"/>
      <c r="O363" s="267"/>
      <c r="P363" s="267"/>
      <c r="Q363" s="267"/>
      <c r="R363" s="267"/>
      <c r="S363" s="267"/>
      <c r="T363" s="267"/>
      <c r="U363" s="267"/>
      <c r="V363" s="267"/>
      <c r="W363" s="267"/>
      <c r="X363" s="267"/>
      <c r="Y363" s="267"/>
      <c r="Z363" s="267"/>
      <c r="AA363" s="267"/>
      <c r="AB363" s="267"/>
      <c r="AC363" s="267"/>
      <c r="AD363" s="267"/>
      <c r="AE363" s="267"/>
      <c r="AF363" s="267"/>
      <c r="AG363" s="267"/>
      <c r="AH363" s="267"/>
      <c r="AI363" s="267"/>
      <c r="AJ363" s="267"/>
      <c r="AK363" s="267"/>
      <c r="AL363" s="267"/>
      <c r="AM363" s="267"/>
      <c r="AN363" s="267"/>
      <c r="AO363" s="267"/>
      <c r="AP363" s="267"/>
      <c r="AQ363" s="267"/>
      <c r="AR363" s="267"/>
      <c r="AS363" s="267"/>
      <c r="AT363" s="267"/>
      <c r="AU363" s="267"/>
      <c r="AV363" s="267"/>
      <c r="AW363" s="267"/>
      <c r="AX363" s="267"/>
      <c r="AY363" s="267"/>
      <c r="AZ363" s="267"/>
      <c r="BA363" s="267"/>
      <c r="BB363" s="267"/>
      <c r="BC363" s="267"/>
      <c r="BD363" s="267"/>
      <c r="BE363" s="267"/>
      <c r="BF363" s="267"/>
      <c r="BG363" s="267"/>
      <c r="BH363" s="267"/>
    </row>
    <row r="364" spans="1:60" ht="12.75" outlineLevel="1">
      <c r="A364" s="314"/>
      <c r="B364" s="307"/>
      <c r="C364" s="410" t="s">
        <v>899</v>
      </c>
      <c r="D364" s="411"/>
      <c r="E364" s="412"/>
      <c r="F364" s="413"/>
      <c r="G364" s="414"/>
      <c r="H364" s="267"/>
      <c r="I364" s="267"/>
      <c r="J364" s="267"/>
      <c r="K364" s="267"/>
      <c r="L364" s="267"/>
      <c r="M364" s="267"/>
      <c r="N364" s="267"/>
      <c r="O364" s="267"/>
      <c r="P364" s="267"/>
      <c r="Q364" s="267"/>
      <c r="R364" s="267"/>
      <c r="S364" s="267"/>
      <c r="T364" s="267"/>
      <c r="U364" s="267"/>
      <c r="V364" s="267"/>
      <c r="W364" s="267"/>
      <c r="X364" s="267"/>
      <c r="Y364" s="267"/>
      <c r="Z364" s="267"/>
      <c r="AA364" s="267"/>
      <c r="AB364" s="267"/>
      <c r="AC364" s="267"/>
      <c r="AD364" s="267"/>
      <c r="AE364" s="267"/>
      <c r="AF364" s="267"/>
      <c r="AG364" s="267"/>
      <c r="AH364" s="267"/>
      <c r="AI364" s="267"/>
      <c r="AJ364" s="267"/>
      <c r="AK364" s="267"/>
      <c r="AL364" s="267"/>
      <c r="AM364" s="267"/>
      <c r="AN364" s="267"/>
      <c r="AO364" s="267"/>
      <c r="AP364" s="267"/>
      <c r="AQ364" s="267"/>
      <c r="AR364" s="267"/>
      <c r="AS364" s="267"/>
      <c r="AT364" s="267"/>
      <c r="AU364" s="267"/>
      <c r="AV364" s="267"/>
      <c r="AW364" s="267"/>
      <c r="AX364" s="267"/>
      <c r="AY364" s="267"/>
      <c r="AZ364" s="267"/>
      <c r="BA364" s="306" t="str">
        <f>C364</f>
        <v>Přechody přímé (koncentrické)</v>
      </c>
      <c r="BB364" s="267"/>
      <c r="BC364" s="267"/>
      <c r="BD364" s="267"/>
      <c r="BE364" s="267"/>
      <c r="BF364" s="267"/>
      <c r="BG364" s="267"/>
      <c r="BH364" s="267"/>
    </row>
    <row r="365" spans="1:60" ht="12.75" outlineLevel="1">
      <c r="A365" s="314"/>
      <c r="B365" s="307"/>
      <c r="C365" s="410" t="s">
        <v>900</v>
      </c>
      <c r="D365" s="411"/>
      <c r="E365" s="412"/>
      <c r="F365" s="413"/>
      <c r="G365" s="414"/>
      <c r="H365" s="267"/>
      <c r="I365" s="267"/>
      <c r="J365" s="267"/>
      <c r="K365" s="267"/>
      <c r="L365" s="267"/>
      <c r="M365" s="267"/>
      <c r="N365" s="267"/>
      <c r="O365" s="267"/>
      <c r="P365" s="267"/>
      <c r="Q365" s="267"/>
      <c r="R365" s="267"/>
      <c r="S365" s="267"/>
      <c r="T365" s="267"/>
      <c r="U365" s="267"/>
      <c r="V365" s="267"/>
      <c r="W365" s="267"/>
      <c r="X365" s="267"/>
      <c r="Y365" s="267"/>
      <c r="Z365" s="267"/>
      <c r="AA365" s="267"/>
      <c r="AB365" s="267"/>
      <c r="AC365" s="267"/>
      <c r="AD365" s="267"/>
      <c r="AE365" s="267"/>
      <c r="AF365" s="267"/>
      <c r="AG365" s="267"/>
      <c r="AH365" s="267"/>
      <c r="AI365" s="267"/>
      <c r="AJ365" s="267"/>
      <c r="AK365" s="267"/>
      <c r="AL365" s="267"/>
      <c r="AM365" s="267"/>
      <c r="AN365" s="267"/>
      <c r="AO365" s="267"/>
      <c r="AP365" s="267"/>
      <c r="AQ365" s="267"/>
      <c r="AR365" s="267"/>
      <c r="AS365" s="267"/>
      <c r="AT365" s="267"/>
      <c r="AU365" s="267"/>
      <c r="AV365" s="267"/>
      <c r="AW365" s="267"/>
      <c r="AX365" s="267"/>
      <c r="AY365" s="267"/>
      <c r="AZ365" s="267"/>
      <c r="BA365" s="306" t="str">
        <f>C365</f>
        <v>Jakost St 35.8.I</v>
      </c>
      <c r="BB365" s="267"/>
      <c r="BC365" s="267"/>
      <c r="BD365" s="267"/>
      <c r="BE365" s="267"/>
      <c r="BF365" s="267"/>
      <c r="BG365" s="267"/>
      <c r="BH365" s="267"/>
    </row>
    <row r="366" spans="1:60" ht="12.75" outlineLevel="1">
      <c r="A366" s="314"/>
      <c r="B366" s="307"/>
      <c r="C366" s="410" t="s">
        <v>901</v>
      </c>
      <c r="D366" s="411"/>
      <c r="E366" s="412"/>
      <c r="F366" s="413"/>
      <c r="G366" s="414"/>
      <c r="H366" s="267"/>
      <c r="I366" s="267"/>
      <c r="J366" s="267"/>
      <c r="K366" s="267"/>
      <c r="L366" s="267"/>
      <c r="M366" s="267"/>
      <c r="N366" s="267"/>
      <c r="O366" s="267"/>
      <c r="P366" s="267"/>
      <c r="Q366" s="267"/>
      <c r="R366" s="267"/>
      <c r="S366" s="267"/>
      <c r="T366" s="267"/>
      <c r="U366" s="267"/>
      <c r="V366" s="267"/>
      <c r="W366" s="267"/>
      <c r="X366" s="267"/>
      <c r="Y366" s="267"/>
      <c r="Z366" s="267"/>
      <c r="AA366" s="267"/>
      <c r="AB366" s="267"/>
      <c r="AC366" s="267"/>
      <c r="AD366" s="267"/>
      <c r="AE366" s="267"/>
      <c r="AF366" s="267"/>
      <c r="AG366" s="267"/>
      <c r="AH366" s="267"/>
      <c r="AI366" s="267"/>
      <c r="AJ366" s="267"/>
      <c r="AK366" s="267"/>
      <c r="AL366" s="267"/>
      <c r="AM366" s="267"/>
      <c r="AN366" s="267"/>
      <c r="AO366" s="267"/>
      <c r="AP366" s="267"/>
      <c r="AQ366" s="267"/>
      <c r="AR366" s="267"/>
      <c r="AS366" s="267"/>
      <c r="AT366" s="267"/>
      <c r="AU366" s="267"/>
      <c r="AV366" s="267"/>
      <c r="AW366" s="267"/>
      <c r="AX366" s="267"/>
      <c r="AY366" s="267"/>
      <c r="AZ366" s="267"/>
      <c r="BA366" s="306" t="str">
        <f>C366</f>
        <v>ČSN 132370, 132380, 132390, DIN 2616-2-K</v>
      </c>
      <c r="BB366" s="267"/>
      <c r="BC366" s="267"/>
      <c r="BD366" s="267"/>
      <c r="BE366" s="267"/>
      <c r="BF366" s="267"/>
      <c r="BG366" s="267"/>
      <c r="BH366" s="267"/>
    </row>
    <row r="367" spans="1:60" ht="12.75" outlineLevel="1">
      <c r="A367" s="314">
        <v>209</v>
      </c>
      <c r="B367" s="307" t="s">
        <v>906</v>
      </c>
      <c r="C367" s="322" t="s">
        <v>907</v>
      </c>
      <c r="D367" s="309" t="s">
        <v>289</v>
      </c>
      <c r="E367" s="311">
        <v>1</v>
      </c>
      <c r="F367" s="313"/>
      <c r="G367" s="316">
        <f>E367*F367</f>
        <v>0</v>
      </c>
      <c r="H367" s="267"/>
      <c r="I367" s="267"/>
      <c r="J367" s="267"/>
      <c r="K367" s="267"/>
      <c r="L367" s="267"/>
      <c r="M367" s="267"/>
      <c r="N367" s="267"/>
      <c r="O367" s="267"/>
      <c r="P367" s="267"/>
      <c r="Q367" s="267"/>
      <c r="R367" s="267"/>
      <c r="S367" s="267"/>
      <c r="T367" s="267"/>
      <c r="U367" s="267"/>
      <c r="V367" s="267"/>
      <c r="W367" s="267"/>
      <c r="X367" s="267"/>
      <c r="Y367" s="267"/>
      <c r="Z367" s="267"/>
      <c r="AA367" s="267"/>
      <c r="AB367" s="267"/>
      <c r="AC367" s="267"/>
      <c r="AD367" s="267"/>
      <c r="AE367" s="267"/>
      <c r="AF367" s="267"/>
      <c r="AG367" s="267"/>
      <c r="AH367" s="267"/>
      <c r="AI367" s="267"/>
      <c r="AJ367" s="267"/>
      <c r="AK367" s="267"/>
      <c r="AL367" s="267"/>
      <c r="AM367" s="267"/>
      <c r="AN367" s="267"/>
      <c r="AO367" s="267"/>
      <c r="AP367" s="267"/>
      <c r="AQ367" s="267"/>
      <c r="AR367" s="267"/>
      <c r="AS367" s="267"/>
      <c r="AT367" s="267"/>
      <c r="AU367" s="267"/>
      <c r="AV367" s="267"/>
      <c r="AW367" s="267"/>
      <c r="AX367" s="267"/>
      <c r="AY367" s="267"/>
      <c r="AZ367" s="267"/>
      <c r="BA367" s="267"/>
      <c r="BB367" s="267"/>
      <c r="BC367" s="267"/>
      <c r="BD367" s="267"/>
      <c r="BE367" s="267"/>
      <c r="BF367" s="267"/>
      <c r="BG367" s="267"/>
      <c r="BH367" s="267"/>
    </row>
    <row r="368" spans="1:60" ht="12.75" outlineLevel="1">
      <c r="A368" s="314"/>
      <c r="B368" s="307"/>
      <c r="C368" s="410" t="s">
        <v>899</v>
      </c>
      <c r="D368" s="411"/>
      <c r="E368" s="412"/>
      <c r="F368" s="413"/>
      <c r="G368" s="414"/>
      <c r="H368" s="267"/>
      <c r="I368" s="267"/>
      <c r="J368" s="267"/>
      <c r="K368" s="267"/>
      <c r="L368" s="267"/>
      <c r="M368" s="267"/>
      <c r="N368" s="267"/>
      <c r="O368" s="267"/>
      <c r="P368" s="267"/>
      <c r="Q368" s="267"/>
      <c r="R368" s="267"/>
      <c r="S368" s="267"/>
      <c r="T368" s="267"/>
      <c r="U368" s="267"/>
      <c r="V368" s="267"/>
      <c r="W368" s="267"/>
      <c r="X368" s="267"/>
      <c r="Y368" s="267"/>
      <c r="Z368" s="267"/>
      <c r="AA368" s="267"/>
      <c r="AB368" s="267"/>
      <c r="AC368" s="267"/>
      <c r="AD368" s="267"/>
      <c r="AE368" s="267"/>
      <c r="AF368" s="267"/>
      <c r="AG368" s="267"/>
      <c r="AH368" s="267"/>
      <c r="AI368" s="267"/>
      <c r="AJ368" s="267"/>
      <c r="AK368" s="267"/>
      <c r="AL368" s="267"/>
      <c r="AM368" s="267"/>
      <c r="AN368" s="267"/>
      <c r="AO368" s="267"/>
      <c r="AP368" s="267"/>
      <c r="AQ368" s="267"/>
      <c r="AR368" s="267"/>
      <c r="AS368" s="267"/>
      <c r="AT368" s="267"/>
      <c r="AU368" s="267"/>
      <c r="AV368" s="267"/>
      <c r="AW368" s="267"/>
      <c r="AX368" s="267"/>
      <c r="AY368" s="267"/>
      <c r="AZ368" s="267"/>
      <c r="BA368" s="306" t="str">
        <f>C368</f>
        <v>Přechody přímé (koncentrické)</v>
      </c>
      <c r="BB368" s="267"/>
      <c r="BC368" s="267"/>
      <c r="BD368" s="267"/>
      <c r="BE368" s="267"/>
      <c r="BF368" s="267"/>
      <c r="BG368" s="267"/>
      <c r="BH368" s="267"/>
    </row>
    <row r="369" spans="1:60" ht="12.75" outlineLevel="1">
      <c r="A369" s="314"/>
      <c r="B369" s="307"/>
      <c r="C369" s="410" t="s">
        <v>900</v>
      </c>
      <c r="D369" s="411"/>
      <c r="E369" s="412"/>
      <c r="F369" s="413"/>
      <c r="G369" s="414"/>
      <c r="H369" s="267"/>
      <c r="I369" s="267"/>
      <c r="J369" s="267"/>
      <c r="K369" s="267"/>
      <c r="L369" s="267"/>
      <c r="M369" s="267"/>
      <c r="N369" s="267"/>
      <c r="O369" s="267"/>
      <c r="P369" s="267"/>
      <c r="Q369" s="267"/>
      <c r="R369" s="267"/>
      <c r="S369" s="267"/>
      <c r="T369" s="267"/>
      <c r="U369" s="267"/>
      <c r="V369" s="267"/>
      <c r="W369" s="267"/>
      <c r="X369" s="267"/>
      <c r="Y369" s="267"/>
      <c r="Z369" s="267"/>
      <c r="AA369" s="267"/>
      <c r="AB369" s="267"/>
      <c r="AC369" s="267"/>
      <c r="AD369" s="267"/>
      <c r="AE369" s="267"/>
      <c r="AF369" s="267"/>
      <c r="AG369" s="267"/>
      <c r="AH369" s="267"/>
      <c r="AI369" s="267"/>
      <c r="AJ369" s="267"/>
      <c r="AK369" s="267"/>
      <c r="AL369" s="267"/>
      <c r="AM369" s="267"/>
      <c r="AN369" s="267"/>
      <c r="AO369" s="267"/>
      <c r="AP369" s="267"/>
      <c r="AQ369" s="267"/>
      <c r="AR369" s="267"/>
      <c r="AS369" s="267"/>
      <c r="AT369" s="267"/>
      <c r="AU369" s="267"/>
      <c r="AV369" s="267"/>
      <c r="AW369" s="267"/>
      <c r="AX369" s="267"/>
      <c r="AY369" s="267"/>
      <c r="AZ369" s="267"/>
      <c r="BA369" s="306" t="str">
        <f>C369</f>
        <v>Jakost St 35.8.I</v>
      </c>
      <c r="BB369" s="267"/>
      <c r="BC369" s="267"/>
      <c r="BD369" s="267"/>
      <c r="BE369" s="267"/>
      <c r="BF369" s="267"/>
      <c r="BG369" s="267"/>
      <c r="BH369" s="267"/>
    </row>
    <row r="370" spans="1:60" ht="12.75" outlineLevel="1">
      <c r="A370" s="314"/>
      <c r="B370" s="307"/>
      <c r="C370" s="410" t="s">
        <v>901</v>
      </c>
      <c r="D370" s="411"/>
      <c r="E370" s="412"/>
      <c r="F370" s="413"/>
      <c r="G370" s="414"/>
      <c r="H370" s="267"/>
      <c r="I370" s="267"/>
      <c r="J370" s="267"/>
      <c r="K370" s="267"/>
      <c r="L370" s="267"/>
      <c r="M370" s="267"/>
      <c r="N370" s="267"/>
      <c r="O370" s="267"/>
      <c r="P370" s="267"/>
      <c r="Q370" s="267"/>
      <c r="R370" s="267"/>
      <c r="S370" s="267"/>
      <c r="T370" s="267"/>
      <c r="U370" s="267"/>
      <c r="V370" s="267"/>
      <c r="W370" s="267"/>
      <c r="X370" s="267"/>
      <c r="Y370" s="267"/>
      <c r="Z370" s="267"/>
      <c r="AA370" s="267"/>
      <c r="AB370" s="267"/>
      <c r="AC370" s="267"/>
      <c r="AD370" s="267"/>
      <c r="AE370" s="267"/>
      <c r="AF370" s="267"/>
      <c r="AG370" s="267"/>
      <c r="AH370" s="267"/>
      <c r="AI370" s="267"/>
      <c r="AJ370" s="267"/>
      <c r="AK370" s="267"/>
      <c r="AL370" s="267"/>
      <c r="AM370" s="267"/>
      <c r="AN370" s="267"/>
      <c r="AO370" s="267"/>
      <c r="AP370" s="267"/>
      <c r="AQ370" s="267"/>
      <c r="AR370" s="267"/>
      <c r="AS370" s="267"/>
      <c r="AT370" s="267"/>
      <c r="AU370" s="267"/>
      <c r="AV370" s="267"/>
      <c r="AW370" s="267"/>
      <c r="AX370" s="267"/>
      <c r="AY370" s="267"/>
      <c r="AZ370" s="267"/>
      <c r="BA370" s="306" t="str">
        <f>C370</f>
        <v>ČSN 132370, 132380, 132390, DIN 2616-2-K</v>
      </c>
      <c r="BB370" s="267"/>
      <c r="BC370" s="267"/>
      <c r="BD370" s="267"/>
      <c r="BE370" s="267"/>
      <c r="BF370" s="267"/>
      <c r="BG370" s="267"/>
      <c r="BH370" s="267"/>
    </row>
    <row r="371" spans="1:60" ht="12.75" outlineLevel="1">
      <c r="A371" s="314">
        <v>210</v>
      </c>
      <c r="B371" s="307" t="s">
        <v>908</v>
      </c>
      <c r="C371" s="322" t="s">
        <v>909</v>
      </c>
      <c r="D371" s="309" t="s">
        <v>289</v>
      </c>
      <c r="E371" s="311">
        <v>3</v>
      </c>
      <c r="F371" s="313"/>
      <c r="G371" s="316">
        <f>E371*F371</f>
        <v>0</v>
      </c>
      <c r="H371" s="267"/>
      <c r="I371" s="267"/>
      <c r="J371" s="267"/>
      <c r="K371" s="267"/>
      <c r="L371" s="267"/>
      <c r="M371" s="267"/>
      <c r="N371" s="267"/>
      <c r="O371" s="267"/>
      <c r="P371" s="267"/>
      <c r="Q371" s="267"/>
      <c r="R371" s="267"/>
      <c r="S371" s="267"/>
      <c r="T371" s="267"/>
      <c r="U371" s="267"/>
      <c r="V371" s="267"/>
      <c r="W371" s="267"/>
      <c r="X371" s="267"/>
      <c r="Y371" s="267"/>
      <c r="Z371" s="267"/>
      <c r="AA371" s="267"/>
      <c r="AB371" s="267"/>
      <c r="AC371" s="267"/>
      <c r="AD371" s="267"/>
      <c r="AE371" s="267"/>
      <c r="AF371" s="267"/>
      <c r="AG371" s="267"/>
      <c r="AH371" s="267"/>
      <c r="AI371" s="267"/>
      <c r="AJ371" s="267"/>
      <c r="AK371" s="267"/>
      <c r="AL371" s="267"/>
      <c r="AM371" s="267"/>
      <c r="AN371" s="267"/>
      <c r="AO371" s="267"/>
      <c r="AP371" s="267"/>
      <c r="AQ371" s="267"/>
      <c r="AR371" s="267"/>
      <c r="AS371" s="267"/>
      <c r="AT371" s="267"/>
      <c r="AU371" s="267"/>
      <c r="AV371" s="267"/>
      <c r="AW371" s="267"/>
      <c r="AX371" s="267"/>
      <c r="AY371" s="267"/>
      <c r="AZ371" s="267"/>
      <c r="BA371" s="267"/>
      <c r="BB371" s="267"/>
      <c r="BC371" s="267"/>
      <c r="BD371" s="267"/>
      <c r="BE371" s="267"/>
      <c r="BF371" s="267"/>
      <c r="BG371" s="267"/>
      <c r="BH371" s="267"/>
    </row>
    <row r="372" spans="1:60" ht="12.75" outlineLevel="1">
      <c r="A372" s="314"/>
      <c r="B372" s="307"/>
      <c r="C372" s="410" t="s">
        <v>899</v>
      </c>
      <c r="D372" s="411"/>
      <c r="E372" s="412"/>
      <c r="F372" s="413"/>
      <c r="G372" s="414"/>
      <c r="H372" s="267"/>
      <c r="I372" s="267"/>
      <c r="J372" s="267"/>
      <c r="K372" s="267"/>
      <c r="L372" s="267"/>
      <c r="M372" s="267"/>
      <c r="N372" s="267"/>
      <c r="O372" s="267"/>
      <c r="P372" s="267"/>
      <c r="Q372" s="267"/>
      <c r="R372" s="267"/>
      <c r="S372" s="267"/>
      <c r="T372" s="267"/>
      <c r="U372" s="267"/>
      <c r="V372" s="267"/>
      <c r="W372" s="267"/>
      <c r="X372" s="267"/>
      <c r="Y372" s="267"/>
      <c r="Z372" s="267"/>
      <c r="AA372" s="267"/>
      <c r="AB372" s="267"/>
      <c r="AC372" s="267"/>
      <c r="AD372" s="267"/>
      <c r="AE372" s="267"/>
      <c r="AF372" s="267"/>
      <c r="AG372" s="267"/>
      <c r="AH372" s="267"/>
      <c r="AI372" s="267"/>
      <c r="AJ372" s="267"/>
      <c r="AK372" s="267"/>
      <c r="AL372" s="267"/>
      <c r="AM372" s="267"/>
      <c r="AN372" s="267"/>
      <c r="AO372" s="267"/>
      <c r="AP372" s="267"/>
      <c r="AQ372" s="267"/>
      <c r="AR372" s="267"/>
      <c r="AS372" s="267"/>
      <c r="AT372" s="267"/>
      <c r="AU372" s="267"/>
      <c r="AV372" s="267"/>
      <c r="AW372" s="267"/>
      <c r="AX372" s="267"/>
      <c r="AY372" s="267"/>
      <c r="AZ372" s="267"/>
      <c r="BA372" s="306" t="str">
        <f>C372</f>
        <v>Přechody přímé (koncentrické)</v>
      </c>
      <c r="BB372" s="267"/>
      <c r="BC372" s="267"/>
      <c r="BD372" s="267"/>
      <c r="BE372" s="267"/>
      <c r="BF372" s="267"/>
      <c r="BG372" s="267"/>
      <c r="BH372" s="267"/>
    </row>
    <row r="373" spans="1:60" ht="12.75" outlineLevel="1">
      <c r="A373" s="314"/>
      <c r="B373" s="307"/>
      <c r="C373" s="410" t="s">
        <v>900</v>
      </c>
      <c r="D373" s="411"/>
      <c r="E373" s="412"/>
      <c r="F373" s="413"/>
      <c r="G373" s="414"/>
      <c r="H373" s="267"/>
      <c r="I373" s="267"/>
      <c r="J373" s="267"/>
      <c r="K373" s="267"/>
      <c r="L373" s="267"/>
      <c r="M373" s="267"/>
      <c r="N373" s="267"/>
      <c r="O373" s="267"/>
      <c r="P373" s="267"/>
      <c r="Q373" s="267"/>
      <c r="R373" s="267"/>
      <c r="S373" s="267"/>
      <c r="T373" s="267"/>
      <c r="U373" s="267"/>
      <c r="V373" s="267"/>
      <c r="W373" s="267"/>
      <c r="X373" s="267"/>
      <c r="Y373" s="267"/>
      <c r="Z373" s="267"/>
      <c r="AA373" s="267"/>
      <c r="AB373" s="267"/>
      <c r="AC373" s="267"/>
      <c r="AD373" s="267"/>
      <c r="AE373" s="267"/>
      <c r="AF373" s="267"/>
      <c r="AG373" s="267"/>
      <c r="AH373" s="267"/>
      <c r="AI373" s="267"/>
      <c r="AJ373" s="267"/>
      <c r="AK373" s="267"/>
      <c r="AL373" s="267"/>
      <c r="AM373" s="267"/>
      <c r="AN373" s="267"/>
      <c r="AO373" s="267"/>
      <c r="AP373" s="267"/>
      <c r="AQ373" s="267"/>
      <c r="AR373" s="267"/>
      <c r="AS373" s="267"/>
      <c r="AT373" s="267"/>
      <c r="AU373" s="267"/>
      <c r="AV373" s="267"/>
      <c r="AW373" s="267"/>
      <c r="AX373" s="267"/>
      <c r="AY373" s="267"/>
      <c r="AZ373" s="267"/>
      <c r="BA373" s="306" t="str">
        <f>C373</f>
        <v>Jakost St 35.8.I</v>
      </c>
      <c r="BB373" s="267"/>
      <c r="BC373" s="267"/>
      <c r="BD373" s="267"/>
      <c r="BE373" s="267"/>
      <c r="BF373" s="267"/>
      <c r="BG373" s="267"/>
      <c r="BH373" s="267"/>
    </row>
    <row r="374" spans="1:60" ht="12.75" outlineLevel="1">
      <c r="A374" s="314"/>
      <c r="B374" s="307"/>
      <c r="C374" s="410" t="s">
        <v>901</v>
      </c>
      <c r="D374" s="411"/>
      <c r="E374" s="412"/>
      <c r="F374" s="413"/>
      <c r="G374" s="414"/>
      <c r="H374" s="267"/>
      <c r="I374" s="267"/>
      <c r="J374" s="267"/>
      <c r="K374" s="267"/>
      <c r="L374" s="267"/>
      <c r="M374" s="267"/>
      <c r="N374" s="267"/>
      <c r="O374" s="267"/>
      <c r="P374" s="267"/>
      <c r="Q374" s="267"/>
      <c r="R374" s="267"/>
      <c r="S374" s="267"/>
      <c r="T374" s="267"/>
      <c r="U374" s="267"/>
      <c r="V374" s="267"/>
      <c r="W374" s="267"/>
      <c r="X374" s="267"/>
      <c r="Y374" s="267"/>
      <c r="Z374" s="267"/>
      <c r="AA374" s="267"/>
      <c r="AB374" s="267"/>
      <c r="AC374" s="267"/>
      <c r="AD374" s="267"/>
      <c r="AE374" s="267"/>
      <c r="AF374" s="267"/>
      <c r="AG374" s="267"/>
      <c r="AH374" s="267"/>
      <c r="AI374" s="267"/>
      <c r="AJ374" s="267"/>
      <c r="AK374" s="267"/>
      <c r="AL374" s="267"/>
      <c r="AM374" s="267"/>
      <c r="AN374" s="267"/>
      <c r="AO374" s="267"/>
      <c r="AP374" s="267"/>
      <c r="AQ374" s="267"/>
      <c r="AR374" s="267"/>
      <c r="AS374" s="267"/>
      <c r="AT374" s="267"/>
      <c r="AU374" s="267"/>
      <c r="AV374" s="267"/>
      <c r="AW374" s="267"/>
      <c r="AX374" s="267"/>
      <c r="AY374" s="267"/>
      <c r="AZ374" s="267"/>
      <c r="BA374" s="306" t="str">
        <f>C374</f>
        <v>ČSN 132370, 132380, 132390, DIN 2616-2-K</v>
      </c>
      <c r="BB374" s="267"/>
      <c r="BC374" s="267"/>
      <c r="BD374" s="267"/>
      <c r="BE374" s="267"/>
      <c r="BF374" s="267"/>
      <c r="BG374" s="267"/>
      <c r="BH374" s="267"/>
    </row>
    <row r="375" spans="1:60" ht="12.75" outlineLevel="1">
      <c r="A375" s="314">
        <v>211</v>
      </c>
      <c r="B375" s="307" t="s">
        <v>910</v>
      </c>
      <c r="C375" s="322" t="s">
        <v>911</v>
      </c>
      <c r="D375" s="309" t="s">
        <v>289</v>
      </c>
      <c r="E375" s="311">
        <v>8</v>
      </c>
      <c r="F375" s="313"/>
      <c r="G375" s="316">
        <f>E375*F375</f>
        <v>0</v>
      </c>
      <c r="H375" s="267"/>
      <c r="I375" s="267"/>
      <c r="J375" s="267"/>
      <c r="K375" s="267"/>
      <c r="L375" s="267"/>
      <c r="M375" s="267"/>
      <c r="N375" s="267"/>
      <c r="O375" s="267"/>
      <c r="P375" s="267"/>
      <c r="Q375" s="267"/>
      <c r="R375" s="267"/>
      <c r="S375" s="267"/>
      <c r="T375" s="267"/>
      <c r="U375" s="267"/>
      <c r="V375" s="267"/>
      <c r="W375" s="267"/>
      <c r="X375" s="267"/>
      <c r="Y375" s="267"/>
      <c r="Z375" s="267"/>
      <c r="AA375" s="267"/>
      <c r="AB375" s="267"/>
      <c r="AC375" s="267"/>
      <c r="AD375" s="267"/>
      <c r="AE375" s="267"/>
      <c r="AF375" s="267"/>
      <c r="AG375" s="267"/>
      <c r="AH375" s="267"/>
      <c r="AI375" s="267"/>
      <c r="AJ375" s="267"/>
      <c r="AK375" s="267"/>
      <c r="AL375" s="267"/>
      <c r="AM375" s="267"/>
      <c r="AN375" s="267"/>
      <c r="AO375" s="267"/>
      <c r="AP375" s="267"/>
      <c r="AQ375" s="267"/>
      <c r="AR375" s="267"/>
      <c r="AS375" s="267"/>
      <c r="AT375" s="267"/>
      <c r="AU375" s="267"/>
      <c r="AV375" s="267"/>
      <c r="AW375" s="267"/>
      <c r="AX375" s="267"/>
      <c r="AY375" s="267"/>
      <c r="AZ375" s="267"/>
      <c r="BA375" s="267"/>
      <c r="BB375" s="267"/>
      <c r="BC375" s="267"/>
      <c r="BD375" s="267"/>
      <c r="BE375" s="267"/>
      <c r="BF375" s="267"/>
      <c r="BG375" s="267"/>
      <c r="BH375" s="267"/>
    </row>
    <row r="376" spans="1:60" ht="12.75" outlineLevel="1">
      <c r="A376" s="314"/>
      <c r="B376" s="307"/>
      <c r="C376" s="410" t="s">
        <v>899</v>
      </c>
      <c r="D376" s="411"/>
      <c r="E376" s="412"/>
      <c r="F376" s="413"/>
      <c r="G376" s="414"/>
      <c r="H376" s="267"/>
      <c r="I376" s="267"/>
      <c r="J376" s="267"/>
      <c r="K376" s="267"/>
      <c r="L376" s="267"/>
      <c r="M376" s="267"/>
      <c r="N376" s="267"/>
      <c r="O376" s="267"/>
      <c r="P376" s="267"/>
      <c r="Q376" s="267"/>
      <c r="R376" s="267"/>
      <c r="S376" s="267"/>
      <c r="T376" s="267"/>
      <c r="U376" s="267"/>
      <c r="V376" s="267"/>
      <c r="W376" s="267"/>
      <c r="X376" s="267"/>
      <c r="Y376" s="267"/>
      <c r="Z376" s="267"/>
      <c r="AA376" s="267"/>
      <c r="AB376" s="267"/>
      <c r="AC376" s="267"/>
      <c r="AD376" s="267"/>
      <c r="AE376" s="267"/>
      <c r="AF376" s="267"/>
      <c r="AG376" s="267"/>
      <c r="AH376" s="267"/>
      <c r="AI376" s="267"/>
      <c r="AJ376" s="267"/>
      <c r="AK376" s="267"/>
      <c r="AL376" s="267"/>
      <c r="AM376" s="267"/>
      <c r="AN376" s="267"/>
      <c r="AO376" s="267"/>
      <c r="AP376" s="267"/>
      <c r="AQ376" s="267"/>
      <c r="AR376" s="267"/>
      <c r="AS376" s="267"/>
      <c r="AT376" s="267"/>
      <c r="AU376" s="267"/>
      <c r="AV376" s="267"/>
      <c r="AW376" s="267"/>
      <c r="AX376" s="267"/>
      <c r="AY376" s="267"/>
      <c r="AZ376" s="267"/>
      <c r="BA376" s="306" t="str">
        <f>C376</f>
        <v>Přechody přímé (koncentrické)</v>
      </c>
      <c r="BB376" s="267"/>
      <c r="BC376" s="267"/>
      <c r="BD376" s="267"/>
      <c r="BE376" s="267"/>
      <c r="BF376" s="267"/>
      <c r="BG376" s="267"/>
      <c r="BH376" s="267"/>
    </row>
    <row r="377" spans="1:60" ht="12.75" outlineLevel="1">
      <c r="A377" s="314"/>
      <c r="B377" s="307"/>
      <c r="C377" s="410" t="s">
        <v>900</v>
      </c>
      <c r="D377" s="411"/>
      <c r="E377" s="412"/>
      <c r="F377" s="413"/>
      <c r="G377" s="414"/>
      <c r="H377" s="267"/>
      <c r="I377" s="267"/>
      <c r="J377" s="267"/>
      <c r="K377" s="267"/>
      <c r="L377" s="267"/>
      <c r="M377" s="267"/>
      <c r="N377" s="267"/>
      <c r="O377" s="267"/>
      <c r="P377" s="267"/>
      <c r="Q377" s="267"/>
      <c r="R377" s="267"/>
      <c r="S377" s="267"/>
      <c r="T377" s="267"/>
      <c r="U377" s="267"/>
      <c r="V377" s="267"/>
      <c r="W377" s="267"/>
      <c r="X377" s="267"/>
      <c r="Y377" s="267"/>
      <c r="Z377" s="267"/>
      <c r="AA377" s="267"/>
      <c r="AB377" s="267"/>
      <c r="AC377" s="267"/>
      <c r="AD377" s="267"/>
      <c r="AE377" s="267"/>
      <c r="AF377" s="267"/>
      <c r="AG377" s="267"/>
      <c r="AH377" s="267"/>
      <c r="AI377" s="267"/>
      <c r="AJ377" s="267"/>
      <c r="AK377" s="267"/>
      <c r="AL377" s="267"/>
      <c r="AM377" s="267"/>
      <c r="AN377" s="267"/>
      <c r="AO377" s="267"/>
      <c r="AP377" s="267"/>
      <c r="AQ377" s="267"/>
      <c r="AR377" s="267"/>
      <c r="AS377" s="267"/>
      <c r="AT377" s="267"/>
      <c r="AU377" s="267"/>
      <c r="AV377" s="267"/>
      <c r="AW377" s="267"/>
      <c r="AX377" s="267"/>
      <c r="AY377" s="267"/>
      <c r="AZ377" s="267"/>
      <c r="BA377" s="306" t="str">
        <f>C377</f>
        <v>Jakost St 35.8.I</v>
      </c>
      <c r="BB377" s="267"/>
      <c r="BC377" s="267"/>
      <c r="BD377" s="267"/>
      <c r="BE377" s="267"/>
      <c r="BF377" s="267"/>
      <c r="BG377" s="267"/>
      <c r="BH377" s="267"/>
    </row>
    <row r="378" spans="1:60" ht="12.75" outlineLevel="1">
      <c r="A378" s="314"/>
      <c r="B378" s="307"/>
      <c r="C378" s="410" t="s">
        <v>901</v>
      </c>
      <c r="D378" s="411"/>
      <c r="E378" s="412"/>
      <c r="F378" s="413"/>
      <c r="G378" s="414"/>
      <c r="H378" s="267"/>
      <c r="I378" s="267"/>
      <c r="J378" s="267"/>
      <c r="K378" s="267"/>
      <c r="L378" s="267"/>
      <c r="M378" s="267"/>
      <c r="N378" s="267"/>
      <c r="O378" s="267"/>
      <c r="P378" s="267"/>
      <c r="Q378" s="267"/>
      <c r="R378" s="267"/>
      <c r="S378" s="267"/>
      <c r="T378" s="267"/>
      <c r="U378" s="267"/>
      <c r="V378" s="267"/>
      <c r="W378" s="267"/>
      <c r="X378" s="267"/>
      <c r="Y378" s="267"/>
      <c r="Z378" s="267"/>
      <c r="AA378" s="267"/>
      <c r="AB378" s="267"/>
      <c r="AC378" s="267"/>
      <c r="AD378" s="267"/>
      <c r="AE378" s="267"/>
      <c r="AF378" s="267"/>
      <c r="AG378" s="267"/>
      <c r="AH378" s="267"/>
      <c r="AI378" s="267"/>
      <c r="AJ378" s="267"/>
      <c r="AK378" s="267"/>
      <c r="AL378" s="267"/>
      <c r="AM378" s="267"/>
      <c r="AN378" s="267"/>
      <c r="AO378" s="267"/>
      <c r="AP378" s="267"/>
      <c r="AQ378" s="267"/>
      <c r="AR378" s="267"/>
      <c r="AS378" s="267"/>
      <c r="AT378" s="267"/>
      <c r="AU378" s="267"/>
      <c r="AV378" s="267"/>
      <c r="AW378" s="267"/>
      <c r="AX378" s="267"/>
      <c r="AY378" s="267"/>
      <c r="AZ378" s="267"/>
      <c r="BA378" s="306" t="str">
        <f>C378</f>
        <v>ČSN 132370, 132380, 132390, DIN 2616-2-K</v>
      </c>
      <c r="BB378" s="267"/>
      <c r="BC378" s="267"/>
      <c r="BD378" s="267"/>
      <c r="BE378" s="267"/>
      <c r="BF378" s="267"/>
      <c r="BG378" s="267"/>
      <c r="BH378" s="267"/>
    </row>
    <row r="379" spans="1:60" ht="12.75" outlineLevel="1">
      <c r="A379" s="314">
        <v>212</v>
      </c>
      <c r="B379" s="307" t="s">
        <v>912</v>
      </c>
      <c r="C379" s="322" t="s">
        <v>913</v>
      </c>
      <c r="D379" s="309" t="s">
        <v>289</v>
      </c>
      <c r="E379" s="311">
        <v>2</v>
      </c>
      <c r="F379" s="313"/>
      <c r="G379" s="316">
        <f>E379*F379</f>
        <v>0</v>
      </c>
      <c r="H379" s="267"/>
      <c r="I379" s="267"/>
      <c r="J379" s="267"/>
      <c r="K379" s="267"/>
      <c r="L379" s="267"/>
      <c r="M379" s="267"/>
      <c r="N379" s="267"/>
      <c r="O379" s="267"/>
      <c r="P379" s="267"/>
      <c r="Q379" s="267"/>
      <c r="R379" s="267"/>
      <c r="S379" s="267"/>
      <c r="T379" s="267"/>
      <c r="U379" s="267"/>
      <c r="V379" s="267"/>
      <c r="W379" s="267"/>
      <c r="X379" s="267"/>
      <c r="Y379" s="267"/>
      <c r="Z379" s="267"/>
      <c r="AA379" s="267"/>
      <c r="AB379" s="267"/>
      <c r="AC379" s="267"/>
      <c r="AD379" s="267"/>
      <c r="AE379" s="267"/>
      <c r="AF379" s="267"/>
      <c r="AG379" s="267"/>
      <c r="AH379" s="267"/>
      <c r="AI379" s="267"/>
      <c r="AJ379" s="267"/>
      <c r="AK379" s="267"/>
      <c r="AL379" s="267"/>
      <c r="AM379" s="267"/>
      <c r="AN379" s="267"/>
      <c r="AO379" s="267"/>
      <c r="AP379" s="267"/>
      <c r="AQ379" s="267"/>
      <c r="AR379" s="267"/>
      <c r="AS379" s="267"/>
      <c r="AT379" s="267"/>
      <c r="AU379" s="267"/>
      <c r="AV379" s="267"/>
      <c r="AW379" s="267"/>
      <c r="AX379" s="267"/>
      <c r="AY379" s="267"/>
      <c r="AZ379" s="267"/>
      <c r="BA379" s="267"/>
      <c r="BB379" s="267"/>
      <c r="BC379" s="267"/>
      <c r="BD379" s="267"/>
      <c r="BE379" s="267"/>
      <c r="BF379" s="267"/>
      <c r="BG379" s="267"/>
      <c r="BH379" s="267"/>
    </row>
    <row r="380" spans="1:60" ht="12.75" outlineLevel="1">
      <c r="A380" s="314"/>
      <c r="B380" s="307"/>
      <c r="C380" s="410" t="s">
        <v>899</v>
      </c>
      <c r="D380" s="411"/>
      <c r="E380" s="412"/>
      <c r="F380" s="413"/>
      <c r="G380" s="414"/>
      <c r="H380" s="267"/>
      <c r="I380" s="267"/>
      <c r="J380" s="267"/>
      <c r="K380" s="267"/>
      <c r="L380" s="267"/>
      <c r="M380" s="267"/>
      <c r="N380" s="267"/>
      <c r="O380" s="267"/>
      <c r="P380" s="267"/>
      <c r="Q380" s="267"/>
      <c r="R380" s="267"/>
      <c r="S380" s="267"/>
      <c r="T380" s="267"/>
      <c r="U380" s="267"/>
      <c r="V380" s="267"/>
      <c r="W380" s="267"/>
      <c r="X380" s="267"/>
      <c r="Y380" s="267"/>
      <c r="Z380" s="267"/>
      <c r="AA380" s="267"/>
      <c r="AB380" s="267"/>
      <c r="AC380" s="267"/>
      <c r="AD380" s="267"/>
      <c r="AE380" s="267"/>
      <c r="AF380" s="267"/>
      <c r="AG380" s="267"/>
      <c r="AH380" s="267"/>
      <c r="AI380" s="267"/>
      <c r="AJ380" s="267"/>
      <c r="AK380" s="267"/>
      <c r="AL380" s="267"/>
      <c r="AM380" s="267"/>
      <c r="AN380" s="267"/>
      <c r="AO380" s="267"/>
      <c r="AP380" s="267"/>
      <c r="AQ380" s="267"/>
      <c r="AR380" s="267"/>
      <c r="AS380" s="267"/>
      <c r="AT380" s="267"/>
      <c r="AU380" s="267"/>
      <c r="AV380" s="267"/>
      <c r="AW380" s="267"/>
      <c r="AX380" s="267"/>
      <c r="AY380" s="267"/>
      <c r="AZ380" s="267"/>
      <c r="BA380" s="306" t="str">
        <f>C380</f>
        <v>Přechody přímé (koncentrické)</v>
      </c>
      <c r="BB380" s="267"/>
      <c r="BC380" s="267"/>
      <c r="BD380" s="267"/>
      <c r="BE380" s="267"/>
      <c r="BF380" s="267"/>
      <c r="BG380" s="267"/>
      <c r="BH380" s="267"/>
    </row>
    <row r="381" spans="1:60" ht="12.75" outlineLevel="1">
      <c r="A381" s="314"/>
      <c r="B381" s="307"/>
      <c r="C381" s="410" t="s">
        <v>900</v>
      </c>
      <c r="D381" s="411"/>
      <c r="E381" s="412"/>
      <c r="F381" s="413"/>
      <c r="G381" s="414"/>
      <c r="H381" s="267"/>
      <c r="I381" s="267"/>
      <c r="J381" s="267"/>
      <c r="K381" s="267"/>
      <c r="L381" s="267"/>
      <c r="M381" s="267"/>
      <c r="N381" s="267"/>
      <c r="O381" s="267"/>
      <c r="P381" s="267"/>
      <c r="Q381" s="267"/>
      <c r="R381" s="267"/>
      <c r="S381" s="267"/>
      <c r="T381" s="267"/>
      <c r="U381" s="267"/>
      <c r="V381" s="267"/>
      <c r="W381" s="267"/>
      <c r="X381" s="267"/>
      <c r="Y381" s="267"/>
      <c r="Z381" s="267"/>
      <c r="AA381" s="267"/>
      <c r="AB381" s="267"/>
      <c r="AC381" s="267"/>
      <c r="AD381" s="267"/>
      <c r="AE381" s="267"/>
      <c r="AF381" s="267"/>
      <c r="AG381" s="267"/>
      <c r="AH381" s="267"/>
      <c r="AI381" s="267"/>
      <c r="AJ381" s="267"/>
      <c r="AK381" s="267"/>
      <c r="AL381" s="267"/>
      <c r="AM381" s="267"/>
      <c r="AN381" s="267"/>
      <c r="AO381" s="267"/>
      <c r="AP381" s="267"/>
      <c r="AQ381" s="267"/>
      <c r="AR381" s="267"/>
      <c r="AS381" s="267"/>
      <c r="AT381" s="267"/>
      <c r="AU381" s="267"/>
      <c r="AV381" s="267"/>
      <c r="AW381" s="267"/>
      <c r="AX381" s="267"/>
      <c r="AY381" s="267"/>
      <c r="AZ381" s="267"/>
      <c r="BA381" s="306" t="str">
        <f>C381</f>
        <v>Jakost St 35.8.I</v>
      </c>
      <c r="BB381" s="267"/>
      <c r="BC381" s="267"/>
      <c r="BD381" s="267"/>
      <c r="BE381" s="267"/>
      <c r="BF381" s="267"/>
      <c r="BG381" s="267"/>
      <c r="BH381" s="267"/>
    </row>
    <row r="382" spans="1:60" ht="12.75" outlineLevel="1">
      <c r="A382" s="314"/>
      <c r="B382" s="307"/>
      <c r="C382" s="410" t="s">
        <v>901</v>
      </c>
      <c r="D382" s="411"/>
      <c r="E382" s="412"/>
      <c r="F382" s="413"/>
      <c r="G382" s="414"/>
      <c r="H382" s="267"/>
      <c r="I382" s="267"/>
      <c r="J382" s="267"/>
      <c r="K382" s="267"/>
      <c r="L382" s="267"/>
      <c r="M382" s="267"/>
      <c r="N382" s="267"/>
      <c r="O382" s="267"/>
      <c r="P382" s="267"/>
      <c r="Q382" s="267"/>
      <c r="R382" s="267"/>
      <c r="S382" s="267"/>
      <c r="T382" s="267"/>
      <c r="U382" s="267"/>
      <c r="V382" s="267"/>
      <c r="W382" s="267"/>
      <c r="X382" s="267"/>
      <c r="Y382" s="267"/>
      <c r="Z382" s="267"/>
      <c r="AA382" s="267"/>
      <c r="AB382" s="267"/>
      <c r="AC382" s="267"/>
      <c r="AD382" s="267"/>
      <c r="AE382" s="267"/>
      <c r="AF382" s="267"/>
      <c r="AG382" s="267"/>
      <c r="AH382" s="267"/>
      <c r="AI382" s="267"/>
      <c r="AJ382" s="267"/>
      <c r="AK382" s="267"/>
      <c r="AL382" s="267"/>
      <c r="AM382" s="267"/>
      <c r="AN382" s="267"/>
      <c r="AO382" s="267"/>
      <c r="AP382" s="267"/>
      <c r="AQ382" s="267"/>
      <c r="AR382" s="267"/>
      <c r="AS382" s="267"/>
      <c r="AT382" s="267"/>
      <c r="AU382" s="267"/>
      <c r="AV382" s="267"/>
      <c r="AW382" s="267"/>
      <c r="AX382" s="267"/>
      <c r="AY382" s="267"/>
      <c r="AZ382" s="267"/>
      <c r="BA382" s="306" t="str">
        <f>C382</f>
        <v>ČSN 132370, 132380, 132390, DIN 2616-2-K</v>
      </c>
      <c r="BB382" s="267"/>
      <c r="BC382" s="267"/>
      <c r="BD382" s="267"/>
      <c r="BE382" s="267"/>
      <c r="BF382" s="267"/>
      <c r="BG382" s="267"/>
      <c r="BH382" s="267"/>
    </row>
    <row r="383" spans="1:60" ht="12.75" outlineLevel="1">
      <c r="A383" s="314">
        <v>213</v>
      </c>
      <c r="B383" s="307" t="s">
        <v>914</v>
      </c>
      <c r="C383" s="322" t="s">
        <v>915</v>
      </c>
      <c r="D383" s="309" t="s">
        <v>289</v>
      </c>
      <c r="E383" s="311">
        <v>2</v>
      </c>
      <c r="F383" s="313"/>
      <c r="G383" s="316">
        <f>E383*F383</f>
        <v>0</v>
      </c>
      <c r="H383" s="267"/>
      <c r="I383" s="267"/>
      <c r="J383" s="267"/>
      <c r="K383" s="267"/>
      <c r="L383" s="267"/>
      <c r="M383" s="267"/>
      <c r="N383" s="267"/>
      <c r="O383" s="267"/>
      <c r="P383" s="267"/>
      <c r="Q383" s="267"/>
      <c r="R383" s="267"/>
      <c r="S383" s="267"/>
      <c r="T383" s="267"/>
      <c r="U383" s="267"/>
      <c r="V383" s="267"/>
      <c r="W383" s="267"/>
      <c r="X383" s="267"/>
      <c r="Y383" s="267"/>
      <c r="Z383" s="267"/>
      <c r="AA383" s="267"/>
      <c r="AB383" s="267"/>
      <c r="AC383" s="267"/>
      <c r="AD383" s="267"/>
      <c r="AE383" s="267"/>
      <c r="AF383" s="267"/>
      <c r="AG383" s="267"/>
      <c r="AH383" s="267"/>
      <c r="AI383" s="267"/>
      <c r="AJ383" s="267"/>
      <c r="AK383" s="267"/>
      <c r="AL383" s="267"/>
      <c r="AM383" s="267"/>
      <c r="AN383" s="267"/>
      <c r="AO383" s="267"/>
      <c r="AP383" s="267"/>
      <c r="AQ383" s="267"/>
      <c r="AR383" s="267"/>
      <c r="AS383" s="267"/>
      <c r="AT383" s="267"/>
      <c r="AU383" s="267"/>
      <c r="AV383" s="267"/>
      <c r="AW383" s="267"/>
      <c r="AX383" s="267"/>
      <c r="AY383" s="267"/>
      <c r="AZ383" s="267"/>
      <c r="BA383" s="267"/>
      <c r="BB383" s="267"/>
      <c r="BC383" s="267"/>
      <c r="BD383" s="267"/>
      <c r="BE383" s="267"/>
      <c r="BF383" s="267"/>
      <c r="BG383" s="267"/>
      <c r="BH383" s="267"/>
    </row>
    <row r="384" spans="1:60" ht="12.75" outlineLevel="1">
      <c r="A384" s="314"/>
      <c r="B384" s="307"/>
      <c r="C384" s="410" t="s">
        <v>899</v>
      </c>
      <c r="D384" s="411"/>
      <c r="E384" s="412"/>
      <c r="F384" s="413"/>
      <c r="G384" s="414"/>
      <c r="H384" s="267"/>
      <c r="I384" s="267"/>
      <c r="J384" s="267"/>
      <c r="K384" s="267"/>
      <c r="L384" s="267"/>
      <c r="M384" s="267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7"/>
      <c r="Z384" s="267"/>
      <c r="AA384" s="267"/>
      <c r="AB384" s="267"/>
      <c r="AC384" s="267"/>
      <c r="AD384" s="267"/>
      <c r="AE384" s="267"/>
      <c r="AF384" s="267"/>
      <c r="AG384" s="267"/>
      <c r="AH384" s="267"/>
      <c r="AI384" s="267"/>
      <c r="AJ384" s="267"/>
      <c r="AK384" s="267"/>
      <c r="AL384" s="267"/>
      <c r="AM384" s="267"/>
      <c r="AN384" s="267"/>
      <c r="AO384" s="267"/>
      <c r="AP384" s="267"/>
      <c r="AQ384" s="267"/>
      <c r="AR384" s="267"/>
      <c r="AS384" s="267"/>
      <c r="AT384" s="267"/>
      <c r="AU384" s="267"/>
      <c r="AV384" s="267"/>
      <c r="AW384" s="267"/>
      <c r="AX384" s="267"/>
      <c r="AY384" s="267"/>
      <c r="AZ384" s="267"/>
      <c r="BA384" s="306" t="str">
        <f>C384</f>
        <v>Přechody přímé (koncentrické)</v>
      </c>
      <c r="BB384" s="267"/>
      <c r="BC384" s="267"/>
      <c r="BD384" s="267"/>
      <c r="BE384" s="267"/>
      <c r="BF384" s="267"/>
      <c r="BG384" s="267"/>
      <c r="BH384" s="267"/>
    </row>
    <row r="385" spans="1:60" ht="12.75" outlineLevel="1">
      <c r="A385" s="314"/>
      <c r="B385" s="307"/>
      <c r="C385" s="410" t="s">
        <v>900</v>
      </c>
      <c r="D385" s="411"/>
      <c r="E385" s="412"/>
      <c r="F385" s="413"/>
      <c r="G385" s="414"/>
      <c r="H385" s="267"/>
      <c r="I385" s="267"/>
      <c r="J385" s="267"/>
      <c r="K385" s="267"/>
      <c r="L385" s="267"/>
      <c r="M385" s="267"/>
      <c r="N385" s="267"/>
      <c r="O385" s="267"/>
      <c r="P385" s="267"/>
      <c r="Q385" s="267"/>
      <c r="R385" s="267"/>
      <c r="S385" s="267"/>
      <c r="T385" s="267"/>
      <c r="U385" s="267"/>
      <c r="V385" s="267"/>
      <c r="W385" s="267"/>
      <c r="X385" s="267"/>
      <c r="Y385" s="267"/>
      <c r="Z385" s="267"/>
      <c r="AA385" s="267"/>
      <c r="AB385" s="267"/>
      <c r="AC385" s="267"/>
      <c r="AD385" s="267"/>
      <c r="AE385" s="267"/>
      <c r="AF385" s="267"/>
      <c r="AG385" s="267"/>
      <c r="AH385" s="267"/>
      <c r="AI385" s="267"/>
      <c r="AJ385" s="267"/>
      <c r="AK385" s="267"/>
      <c r="AL385" s="267"/>
      <c r="AM385" s="267"/>
      <c r="AN385" s="267"/>
      <c r="AO385" s="267"/>
      <c r="AP385" s="267"/>
      <c r="AQ385" s="267"/>
      <c r="AR385" s="267"/>
      <c r="AS385" s="267"/>
      <c r="AT385" s="267"/>
      <c r="AU385" s="267"/>
      <c r="AV385" s="267"/>
      <c r="AW385" s="267"/>
      <c r="AX385" s="267"/>
      <c r="AY385" s="267"/>
      <c r="AZ385" s="267"/>
      <c r="BA385" s="306" t="str">
        <f>C385</f>
        <v>Jakost St 35.8.I</v>
      </c>
      <c r="BB385" s="267"/>
      <c r="BC385" s="267"/>
      <c r="BD385" s="267"/>
      <c r="BE385" s="267"/>
      <c r="BF385" s="267"/>
      <c r="BG385" s="267"/>
      <c r="BH385" s="267"/>
    </row>
    <row r="386" spans="1:60" ht="12.75" outlineLevel="1">
      <c r="A386" s="314"/>
      <c r="B386" s="307"/>
      <c r="C386" s="410" t="s">
        <v>901</v>
      </c>
      <c r="D386" s="411"/>
      <c r="E386" s="412"/>
      <c r="F386" s="413"/>
      <c r="G386" s="414"/>
      <c r="H386" s="267"/>
      <c r="I386" s="267"/>
      <c r="J386" s="267"/>
      <c r="K386" s="267"/>
      <c r="L386" s="267"/>
      <c r="M386" s="267"/>
      <c r="N386" s="267"/>
      <c r="O386" s="267"/>
      <c r="P386" s="267"/>
      <c r="Q386" s="267"/>
      <c r="R386" s="267"/>
      <c r="S386" s="267"/>
      <c r="T386" s="267"/>
      <c r="U386" s="267"/>
      <c r="V386" s="267"/>
      <c r="W386" s="267"/>
      <c r="X386" s="267"/>
      <c r="Y386" s="267"/>
      <c r="Z386" s="267"/>
      <c r="AA386" s="267"/>
      <c r="AB386" s="267"/>
      <c r="AC386" s="267"/>
      <c r="AD386" s="267"/>
      <c r="AE386" s="267"/>
      <c r="AF386" s="267"/>
      <c r="AG386" s="267"/>
      <c r="AH386" s="267"/>
      <c r="AI386" s="267"/>
      <c r="AJ386" s="267"/>
      <c r="AK386" s="267"/>
      <c r="AL386" s="267"/>
      <c r="AM386" s="267"/>
      <c r="AN386" s="267"/>
      <c r="AO386" s="267"/>
      <c r="AP386" s="267"/>
      <c r="AQ386" s="267"/>
      <c r="AR386" s="267"/>
      <c r="AS386" s="267"/>
      <c r="AT386" s="267"/>
      <c r="AU386" s="267"/>
      <c r="AV386" s="267"/>
      <c r="AW386" s="267"/>
      <c r="AX386" s="267"/>
      <c r="AY386" s="267"/>
      <c r="AZ386" s="267"/>
      <c r="BA386" s="306" t="str">
        <f>C386</f>
        <v>ČSN 132370, 132380, 132390, DIN 2616-2-K</v>
      </c>
      <c r="BB386" s="267"/>
      <c r="BC386" s="267"/>
      <c r="BD386" s="267"/>
      <c r="BE386" s="267"/>
      <c r="BF386" s="267"/>
      <c r="BG386" s="267"/>
      <c r="BH386" s="267"/>
    </row>
    <row r="387" spans="1:60" ht="12.75" outlineLevel="1">
      <c r="A387" s="314">
        <v>214</v>
      </c>
      <c r="B387" s="307" t="s">
        <v>916</v>
      </c>
      <c r="C387" s="322" t="s">
        <v>917</v>
      </c>
      <c r="D387" s="309" t="s">
        <v>289</v>
      </c>
      <c r="E387" s="311">
        <v>2</v>
      </c>
      <c r="F387" s="313"/>
      <c r="G387" s="316">
        <f>E387*F387</f>
        <v>0</v>
      </c>
      <c r="H387" s="267"/>
      <c r="I387" s="267"/>
      <c r="J387" s="267"/>
      <c r="K387" s="267"/>
      <c r="L387" s="267"/>
      <c r="M387" s="267"/>
      <c r="N387" s="267"/>
      <c r="O387" s="267"/>
      <c r="P387" s="267"/>
      <c r="Q387" s="267"/>
      <c r="R387" s="267"/>
      <c r="S387" s="267"/>
      <c r="T387" s="267"/>
      <c r="U387" s="267"/>
      <c r="V387" s="267"/>
      <c r="W387" s="267"/>
      <c r="X387" s="267"/>
      <c r="Y387" s="267"/>
      <c r="Z387" s="267"/>
      <c r="AA387" s="267"/>
      <c r="AB387" s="267"/>
      <c r="AC387" s="267"/>
      <c r="AD387" s="267"/>
      <c r="AE387" s="267"/>
      <c r="AF387" s="267"/>
      <c r="AG387" s="267"/>
      <c r="AH387" s="267"/>
      <c r="AI387" s="267"/>
      <c r="AJ387" s="267"/>
      <c r="AK387" s="267"/>
      <c r="AL387" s="267"/>
      <c r="AM387" s="267"/>
      <c r="AN387" s="267"/>
      <c r="AO387" s="267"/>
      <c r="AP387" s="267"/>
      <c r="AQ387" s="267"/>
      <c r="AR387" s="267"/>
      <c r="AS387" s="267"/>
      <c r="AT387" s="267"/>
      <c r="AU387" s="267"/>
      <c r="AV387" s="267"/>
      <c r="AW387" s="267"/>
      <c r="AX387" s="267"/>
      <c r="AY387" s="267"/>
      <c r="AZ387" s="267"/>
      <c r="BA387" s="267"/>
      <c r="BB387" s="267"/>
      <c r="BC387" s="267"/>
      <c r="BD387" s="267"/>
      <c r="BE387" s="267"/>
      <c r="BF387" s="267"/>
      <c r="BG387" s="267"/>
      <c r="BH387" s="267"/>
    </row>
    <row r="388" spans="1:60" ht="12.75" outlineLevel="1">
      <c r="A388" s="314"/>
      <c r="B388" s="307"/>
      <c r="C388" s="410" t="s">
        <v>899</v>
      </c>
      <c r="D388" s="411"/>
      <c r="E388" s="412"/>
      <c r="F388" s="413"/>
      <c r="G388" s="414"/>
      <c r="H388" s="267"/>
      <c r="I388" s="267"/>
      <c r="J388" s="267"/>
      <c r="K388" s="267"/>
      <c r="L388" s="267"/>
      <c r="M388" s="267"/>
      <c r="N388" s="267"/>
      <c r="O388" s="267"/>
      <c r="P388" s="267"/>
      <c r="Q388" s="267"/>
      <c r="R388" s="267"/>
      <c r="S388" s="267"/>
      <c r="T388" s="267"/>
      <c r="U388" s="267"/>
      <c r="V388" s="267"/>
      <c r="W388" s="267"/>
      <c r="X388" s="267"/>
      <c r="Y388" s="267"/>
      <c r="Z388" s="267"/>
      <c r="AA388" s="267"/>
      <c r="AB388" s="267"/>
      <c r="AC388" s="267"/>
      <c r="AD388" s="267"/>
      <c r="AE388" s="267"/>
      <c r="AF388" s="267"/>
      <c r="AG388" s="267"/>
      <c r="AH388" s="267"/>
      <c r="AI388" s="267"/>
      <c r="AJ388" s="267"/>
      <c r="AK388" s="267"/>
      <c r="AL388" s="267"/>
      <c r="AM388" s="267"/>
      <c r="AN388" s="267"/>
      <c r="AO388" s="267"/>
      <c r="AP388" s="267"/>
      <c r="AQ388" s="267"/>
      <c r="AR388" s="267"/>
      <c r="AS388" s="267"/>
      <c r="AT388" s="267"/>
      <c r="AU388" s="267"/>
      <c r="AV388" s="267"/>
      <c r="AW388" s="267"/>
      <c r="AX388" s="267"/>
      <c r="AY388" s="267"/>
      <c r="AZ388" s="267"/>
      <c r="BA388" s="306" t="str">
        <f>C388</f>
        <v>Přechody přímé (koncentrické)</v>
      </c>
      <c r="BB388" s="267"/>
      <c r="BC388" s="267"/>
      <c r="BD388" s="267"/>
      <c r="BE388" s="267"/>
      <c r="BF388" s="267"/>
      <c r="BG388" s="267"/>
      <c r="BH388" s="267"/>
    </row>
    <row r="389" spans="1:60" ht="12.75" outlineLevel="1">
      <c r="A389" s="314"/>
      <c r="B389" s="307"/>
      <c r="C389" s="410" t="s">
        <v>900</v>
      </c>
      <c r="D389" s="411"/>
      <c r="E389" s="412"/>
      <c r="F389" s="413"/>
      <c r="G389" s="414"/>
      <c r="H389" s="267"/>
      <c r="I389" s="267"/>
      <c r="J389" s="267"/>
      <c r="K389" s="267"/>
      <c r="L389" s="267"/>
      <c r="M389" s="267"/>
      <c r="N389" s="267"/>
      <c r="O389" s="267"/>
      <c r="P389" s="267"/>
      <c r="Q389" s="267"/>
      <c r="R389" s="267"/>
      <c r="S389" s="267"/>
      <c r="T389" s="267"/>
      <c r="U389" s="267"/>
      <c r="V389" s="267"/>
      <c r="W389" s="267"/>
      <c r="X389" s="267"/>
      <c r="Y389" s="267"/>
      <c r="Z389" s="267"/>
      <c r="AA389" s="267"/>
      <c r="AB389" s="267"/>
      <c r="AC389" s="267"/>
      <c r="AD389" s="267"/>
      <c r="AE389" s="267"/>
      <c r="AF389" s="267"/>
      <c r="AG389" s="267"/>
      <c r="AH389" s="267"/>
      <c r="AI389" s="267"/>
      <c r="AJ389" s="267"/>
      <c r="AK389" s="267"/>
      <c r="AL389" s="267"/>
      <c r="AM389" s="267"/>
      <c r="AN389" s="267"/>
      <c r="AO389" s="267"/>
      <c r="AP389" s="267"/>
      <c r="AQ389" s="267"/>
      <c r="AR389" s="267"/>
      <c r="AS389" s="267"/>
      <c r="AT389" s="267"/>
      <c r="AU389" s="267"/>
      <c r="AV389" s="267"/>
      <c r="AW389" s="267"/>
      <c r="AX389" s="267"/>
      <c r="AY389" s="267"/>
      <c r="AZ389" s="267"/>
      <c r="BA389" s="306" t="str">
        <f>C389</f>
        <v>Jakost St 35.8.I</v>
      </c>
      <c r="BB389" s="267"/>
      <c r="BC389" s="267"/>
      <c r="BD389" s="267"/>
      <c r="BE389" s="267"/>
      <c r="BF389" s="267"/>
      <c r="BG389" s="267"/>
      <c r="BH389" s="267"/>
    </row>
    <row r="390" spans="1:60" ht="12.75" outlineLevel="1">
      <c r="A390" s="314"/>
      <c r="B390" s="307"/>
      <c r="C390" s="410" t="s">
        <v>901</v>
      </c>
      <c r="D390" s="411"/>
      <c r="E390" s="412"/>
      <c r="F390" s="413"/>
      <c r="G390" s="414"/>
      <c r="H390" s="267"/>
      <c r="I390" s="267"/>
      <c r="J390" s="267"/>
      <c r="K390" s="267"/>
      <c r="L390" s="267"/>
      <c r="M390" s="267"/>
      <c r="N390" s="267"/>
      <c r="O390" s="267"/>
      <c r="P390" s="267"/>
      <c r="Q390" s="267"/>
      <c r="R390" s="267"/>
      <c r="S390" s="267"/>
      <c r="T390" s="267"/>
      <c r="U390" s="267"/>
      <c r="V390" s="267"/>
      <c r="W390" s="267"/>
      <c r="X390" s="267"/>
      <c r="Y390" s="267"/>
      <c r="Z390" s="267"/>
      <c r="AA390" s="267"/>
      <c r="AB390" s="267"/>
      <c r="AC390" s="267"/>
      <c r="AD390" s="267"/>
      <c r="AE390" s="267"/>
      <c r="AF390" s="267"/>
      <c r="AG390" s="267"/>
      <c r="AH390" s="267"/>
      <c r="AI390" s="267"/>
      <c r="AJ390" s="267"/>
      <c r="AK390" s="267"/>
      <c r="AL390" s="267"/>
      <c r="AM390" s="267"/>
      <c r="AN390" s="267"/>
      <c r="AO390" s="267"/>
      <c r="AP390" s="267"/>
      <c r="AQ390" s="267"/>
      <c r="AR390" s="267"/>
      <c r="AS390" s="267"/>
      <c r="AT390" s="267"/>
      <c r="AU390" s="267"/>
      <c r="AV390" s="267"/>
      <c r="AW390" s="267"/>
      <c r="AX390" s="267"/>
      <c r="AY390" s="267"/>
      <c r="AZ390" s="267"/>
      <c r="BA390" s="306" t="str">
        <f>C390</f>
        <v>ČSN 132370, 132380, 132390, DIN 2616-2-K</v>
      </c>
      <c r="BB390" s="267"/>
      <c r="BC390" s="267"/>
      <c r="BD390" s="267"/>
      <c r="BE390" s="267"/>
      <c r="BF390" s="267"/>
      <c r="BG390" s="267"/>
      <c r="BH390" s="267"/>
    </row>
    <row r="391" spans="1:60" ht="12.75" outlineLevel="1">
      <c r="A391" s="314">
        <v>215</v>
      </c>
      <c r="B391" s="307" t="s">
        <v>918</v>
      </c>
      <c r="C391" s="322" t="s">
        <v>919</v>
      </c>
      <c r="D391" s="309" t="s">
        <v>289</v>
      </c>
      <c r="E391" s="311">
        <v>2</v>
      </c>
      <c r="F391" s="313"/>
      <c r="G391" s="316">
        <f>E391*F391</f>
        <v>0</v>
      </c>
      <c r="H391" s="267"/>
      <c r="I391" s="267"/>
      <c r="J391" s="267"/>
      <c r="K391" s="267"/>
      <c r="L391" s="267"/>
      <c r="M391" s="267"/>
      <c r="N391" s="267"/>
      <c r="O391" s="267"/>
      <c r="P391" s="267"/>
      <c r="Q391" s="267"/>
      <c r="R391" s="267"/>
      <c r="S391" s="267"/>
      <c r="T391" s="267"/>
      <c r="U391" s="267"/>
      <c r="V391" s="267"/>
      <c r="W391" s="267"/>
      <c r="X391" s="267"/>
      <c r="Y391" s="267"/>
      <c r="Z391" s="267"/>
      <c r="AA391" s="267"/>
      <c r="AB391" s="267"/>
      <c r="AC391" s="267"/>
      <c r="AD391" s="267"/>
      <c r="AE391" s="267"/>
      <c r="AF391" s="267"/>
      <c r="AG391" s="267"/>
      <c r="AH391" s="267"/>
      <c r="AI391" s="267"/>
      <c r="AJ391" s="267"/>
      <c r="AK391" s="267"/>
      <c r="AL391" s="267"/>
      <c r="AM391" s="267"/>
      <c r="AN391" s="267"/>
      <c r="AO391" s="267"/>
      <c r="AP391" s="267"/>
      <c r="AQ391" s="267"/>
      <c r="AR391" s="267"/>
      <c r="AS391" s="267"/>
      <c r="AT391" s="267"/>
      <c r="AU391" s="267"/>
      <c r="AV391" s="267"/>
      <c r="AW391" s="267"/>
      <c r="AX391" s="267"/>
      <c r="AY391" s="267"/>
      <c r="AZ391" s="267"/>
      <c r="BA391" s="267"/>
      <c r="BB391" s="267"/>
      <c r="BC391" s="267"/>
      <c r="BD391" s="267"/>
      <c r="BE391" s="267"/>
      <c r="BF391" s="267"/>
      <c r="BG391" s="267"/>
      <c r="BH391" s="267"/>
    </row>
    <row r="392" spans="1:60" ht="12.75" outlineLevel="1">
      <c r="A392" s="314"/>
      <c r="B392" s="307"/>
      <c r="C392" s="410" t="s">
        <v>899</v>
      </c>
      <c r="D392" s="411"/>
      <c r="E392" s="412"/>
      <c r="F392" s="413"/>
      <c r="G392" s="414"/>
      <c r="H392" s="267"/>
      <c r="I392" s="267"/>
      <c r="J392" s="267"/>
      <c r="K392" s="267"/>
      <c r="L392" s="267"/>
      <c r="M392" s="267"/>
      <c r="N392" s="267"/>
      <c r="O392" s="267"/>
      <c r="P392" s="267"/>
      <c r="Q392" s="267"/>
      <c r="R392" s="267"/>
      <c r="S392" s="267"/>
      <c r="T392" s="267"/>
      <c r="U392" s="267"/>
      <c r="V392" s="267"/>
      <c r="W392" s="267"/>
      <c r="X392" s="267"/>
      <c r="Y392" s="267"/>
      <c r="Z392" s="267"/>
      <c r="AA392" s="267"/>
      <c r="AB392" s="267"/>
      <c r="AC392" s="267"/>
      <c r="AD392" s="267"/>
      <c r="AE392" s="267"/>
      <c r="AF392" s="267"/>
      <c r="AG392" s="267"/>
      <c r="AH392" s="267"/>
      <c r="AI392" s="267"/>
      <c r="AJ392" s="267"/>
      <c r="AK392" s="267"/>
      <c r="AL392" s="267"/>
      <c r="AM392" s="267"/>
      <c r="AN392" s="267"/>
      <c r="AO392" s="267"/>
      <c r="AP392" s="267"/>
      <c r="AQ392" s="267"/>
      <c r="AR392" s="267"/>
      <c r="AS392" s="267"/>
      <c r="AT392" s="267"/>
      <c r="AU392" s="267"/>
      <c r="AV392" s="267"/>
      <c r="AW392" s="267"/>
      <c r="AX392" s="267"/>
      <c r="AY392" s="267"/>
      <c r="AZ392" s="267"/>
      <c r="BA392" s="306" t="str">
        <f>C392</f>
        <v>Přechody přímé (koncentrické)</v>
      </c>
      <c r="BB392" s="267"/>
      <c r="BC392" s="267"/>
      <c r="BD392" s="267"/>
      <c r="BE392" s="267"/>
      <c r="BF392" s="267"/>
      <c r="BG392" s="267"/>
      <c r="BH392" s="267"/>
    </row>
    <row r="393" spans="1:60" ht="12.75" outlineLevel="1">
      <c r="A393" s="314"/>
      <c r="B393" s="307"/>
      <c r="C393" s="410" t="s">
        <v>900</v>
      </c>
      <c r="D393" s="411"/>
      <c r="E393" s="412"/>
      <c r="F393" s="413"/>
      <c r="G393" s="414"/>
      <c r="H393" s="267"/>
      <c r="I393" s="267"/>
      <c r="J393" s="267"/>
      <c r="K393" s="267"/>
      <c r="L393" s="267"/>
      <c r="M393" s="267"/>
      <c r="N393" s="267"/>
      <c r="O393" s="267"/>
      <c r="P393" s="267"/>
      <c r="Q393" s="267"/>
      <c r="R393" s="267"/>
      <c r="S393" s="267"/>
      <c r="T393" s="267"/>
      <c r="U393" s="267"/>
      <c r="V393" s="267"/>
      <c r="W393" s="267"/>
      <c r="X393" s="267"/>
      <c r="Y393" s="267"/>
      <c r="Z393" s="267"/>
      <c r="AA393" s="267"/>
      <c r="AB393" s="267"/>
      <c r="AC393" s="267"/>
      <c r="AD393" s="267"/>
      <c r="AE393" s="267"/>
      <c r="AF393" s="267"/>
      <c r="AG393" s="267"/>
      <c r="AH393" s="267"/>
      <c r="AI393" s="267"/>
      <c r="AJ393" s="267"/>
      <c r="AK393" s="267"/>
      <c r="AL393" s="267"/>
      <c r="AM393" s="267"/>
      <c r="AN393" s="267"/>
      <c r="AO393" s="267"/>
      <c r="AP393" s="267"/>
      <c r="AQ393" s="267"/>
      <c r="AR393" s="267"/>
      <c r="AS393" s="267"/>
      <c r="AT393" s="267"/>
      <c r="AU393" s="267"/>
      <c r="AV393" s="267"/>
      <c r="AW393" s="267"/>
      <c r="AX393" s="267"/>
      <c r="AY393" s="267"/>
      <c r="AZ393" s="267"/>
      <c r="BA393" s="306" t="str">
        <f>C393</f>
        <v>Jakost St 35.8.I</v>
      </c>
      <c r="BB393" s="267"/>
      <c r="BC393" s="267"/>
      <c r="BD393" s="267"/>
      <c r="BE393" s="267"/>
      <c r="BF393" s="267"/>
      <c r="BG393" s="267"/>
      <c r="BH393" s="267"/>
    </row>
    <row r="394" spans="1:60" ht="12.75" outlineLevel="1">
      <c r="A394" s="314"/>
      <c r="B394" s="307"/>
      <c r="C394" s="410" t="s">
        <v>901</v>
      </c>
      <c r="D394" s="411"/>
      <c r="E394" s="412"/>
      <c r="F394" s="413"/>
      <c r="G394" s="414"/>
      <c r="H394" s="267"/>
      <c r="I394" s="267"/>
      <c r="J394" s="267"/>
      <c r="K394" s="267"/>
      <c r="L394" s="267"/>
      <c r="M394" s="267"/>
      <c r="N394" s="267"/>
      <c r="O394" s="267"/>
      <c r="P394" s="267"/>
      <c r="Q394" s="267"/>
      <c r="R394" s="267"/>
      <c r="S394" s="267"/>
      <c r="T394" s="267"/>
      <c r="U394" s="267"/>
      <c r="V394" s="267"/>
      <c r="W394" s="267"/>
      <c r="X394" s="267"/>
      <c r="Y394" s="267"/>
      <c r="Z394" s="267"/>
      <c r="AA394" s="267"/>
      <c r="AB394" s="267"/>
      <c r="AC394" s="267"/>
      <c r="AD394" s="267"/>
      <c r="AE394" s="267"/>
      <c r="AF394" s="267"/>
      <c r="AG394" s="267"/>
      <c r="AH394" s="267"/>
      <c r="AI394" s="267"/>
      <c r="AJ394" s="267"/>
      <c r="AK394" s="267"/>
      <c r="AL394" s="267"/>
      <c r="AM394" s="267"/>
      <c r="AN394" s="267"/>
      <c r="AO394" s="267"/>
      <c r="AP394" s="267"/>
      <c r="AQ394" s="267"/>
      <c r="AR394" s="267"/>
      <c r="AS394" s="267"/>
      <c r="AT394" s="267"/>
      <c r="AU394" s="267"/>
      <c r="AV394" s="267"/>
      <c r="AW394" s="267"/>
      <c r="AX394" s="267"/>
      <c r="AY394" s="267"/>
      <c r="AZ394" s="267"/>
      <c r="BA394" s="306" t="str">
        <f>C394</f>
        <v>ČSN 132370, 132380, 132390, DIN 2616-2-K</v>
      </c>
      <c r="BB394" s="267"/>
      <c r="BC394" s="267"/>
      <c r="BD394" s="267"/>
      <c r="BE394" s="267"/>
      <c r="BF394" s="267"/>
      <c r="BG394" s="267"/>
      <c r="BH394" s="267"/>
    </row>
    <row r="395" spans="1:60" ht="12.75" outlineLevel="1">
      <c r="A395" s="314">
        <v>216</v>
      </c>
      <c r="B395" s="307" t="s">
        <v>920</v>
      </c>
      <c r="C395" s="322" t="s">
        <v>921</v>
      </c>
      <c r="D395" s="309" t="s">
        <v>289</v>
      </c>
      <c r="E395" s="311">
        <v>2</v>
      </c>
      <c r="F395" s="313"/>
      <c r="G395" s="316">
        <f>E395*F395</f>
        <v>0</v>
      </c>
      <c r="H395" s="267"/>
      <c r="I395" s="267"/>
      <c r="J395" s="267"/>
      <c r="K395" s="267"/>
      <c r="L395" s="267"/>
      <c r="M395" s="267"/>
      <c r="N395" s="267"/>
      <c r="O395" s="267"/>
      <c r="P395" s="267"/>
      <c r="Q395" s="267"/>
      <c r="R395" s="267"/>
      <c r="S395" s="267"/>
      <c r="T395" s="267"/>
      <c r="U395" s="267"/>
      <c r="V395" s="267"/>
      <c r="W395" s="267"/>
      <c r="X395" s="267"/>
      <c r="Y395" s="267"/>
      <c r="Z395" s="267"/>
      <c r="AA395" s="267"/>
      <c r="AB395" s="267"/>
      <c r="AC395" s="267"/>
      <c r="AD395" s="267"/>
      <c r="AE395" s="267"/>
      <c r="AF395" s="267"/>
      <c r="AG395" s="267"/>
      <c r="AH395" s="267"/>
      <c r="AI395" s="267"/>
      <c r="AJ395" s="267"/>
      <c r="AK395" s="267"/>
      <c r="AL395" s="267"/>
      <c r="AM395" s="267"/>
      <c r="AN395" s="267"/>
      <c r="AO395" s="267"/>
      <c r="AP395" s="267"/>
      <c r="AQ395" s="267"/>
      <c r="AR395" s="267"/>
      <c r="AS395" s="267"/>
      <c r="AT395" s="267"/>
      <c r="AU395" s="267"/>
      <c r="AV395" s="267"/>
      <c r="AW395" s="267"/>
      <c r="AX395" s="267"/>
      <c r="AY395" s="267"/>
      <c r="AZ395" s="267"/>
      <c r="BA395" s="267"/>
      <c r="BB395" s="267"/>
      <c r="BC395" s="267"/>
      <c r="BD395" s="267"/>
      <c r="BE395" s="267"/>
      <c r="BF395" s="267"/>
      <c r="BG395" s="267"/>
      <c r="BH395" s="267"/>
    </row>
    <row r="396" spans="1:60" ht="12.75" outlineLevel="1">
      <c r="A396" s="314"/>
      <c r="B396" s="307"/>
      <c r="C396" s="410" t="s">
        <v>899</v>
      </c>
      <c r="D396" s="411"/>
      <c r="E396" s="412"/>
      <c r="F396" s="413"/>
      <c r="G396" s="414"/>
      <c r="H396" s="267"/>
      <c r="I396" s="267"/>
      <c r="J396" s="267"/>
      <c r="K396" s="267"/>
      <c r="L396" s="267"/>
      <c r="M396" s="267"/>
      <c r="N396" s="267"/>
      <c r="O396" s="267"/>
      <c r="P396" s="267"/>
      <c r="Q396" s="267"/>
      <c r="R396" s="267"/>
      <c r="S396" s="267"/>
      <c r="T396" s="267"/>
      <c r="U396" s="267"/>
      <c r="V396" s="267"/>
      <c r="W396" s="267"/>
      <c r="X396" s="267"/>
      <c r="Y396" s="267"/>
      <c r="Z396" s="267"/>
      <c r="AA396" s="267"/>
      <c r="AB396" s="267"/>
      <c r="AC396" s="267"/>
      <c r="AD396" s="267"/>
      <c r="AE396" s="267"/>
      <c r="AF396" s="267"/>
      <c r="AG396" s="267"/>
      <c r="AH396" s="267"/>
      <c r="AI396" s="267"/>
      <c r="AJ396" s="267"/>
      <c r="AK396" s="267"/>
      <c r="AL396" s="267"/>
      <c r="AM396" s="267"/>
      <c r="AN396" s="267"/>
      <c r="AO396" s="267"/>
      <c r="AP396" s="267"/>
      <c r="AQ396" s="267"/>
      <c r="AR396" s="267"/>
      <c r="AS396" s="267"/>
      <c r="AT396" s="267"/>
      <c r="AU396" s="267"/>
      <c r="AV396" s="267"/>
      <c r="AW396" s="267"/>
      <c r="AX396" s="267"/>
      <c r="AY396" s="267"/>
      <c r="AZ396" s="267"/>
      <c r="BA396" s="306" t="str">
        <f>C396</f>
        <v>Přechody přímé (koncentrické)</v>
      </c>
      <c r="BB396" s="267"/>
      <c r="BC396" s="267"/>
      <c r="BD396" s="267"/>
      <c r="BE396" s="267"/>
      <c r="BF396" s="267"/>
      <c r="BG396" s="267"/>
      <c r="BH396" s="267"/>
    </row>
    <row r="397" spans="1:60" ht="12.75" outlineLevel="1">
      <c r="A397" s="314"/>
      <c r="B397" s="307"/>
      <c r="C397" s="410" t="s">
        <v>900</v>
      </c>
      <c r="D397" s="411"/>
      <c r="E397" s="412"/>
      <c r="F397" s="413"/>
      <c r="G397" s="414"/>
      <c r="H397" s="267"/>
      <c r="I397" s="267"/>
      <c r="J397" s="267"/>
      <c r="K397" s="267"/>
      <c r="L397" s="267"/>
      <c r="M397" s="267"/>
      <c r="N397" s="267"/>
      <c r="O397" s="267"/>
      <c r="P397" s="267"/>
      <c r="Q397" s="267"/>
      <c r="R397" s="267"/>
      <c r="S397" s="267"/>
      <c r="T397" s="267"/>
      <c r="U397" s="267"/>
      <c r="V397" s="267"/>
      <c r="W397" s="267"/>
      <c r="X397" s="267"/>
      <c r="Y397" s="267"/>
      <c r="Z397" s="267"/>
      <c r="AA397" s="267"/>
      <c r="AB397" s="267"/>
      <c r="AC397" s="267"/>
      <c r="AD397" s="267"/>
      <c r="AE397" s="267"/>
      <c r="AF397" s="267"/>
      <c r="AG397" s="267"/>
      <c r="AH397" s="267"/>
      <c r="AI397" s="267"/>
      <c r="AJ397" s="267"/>
      <c r="AK397" s="267"/>
      <c r="AL397" s="267"/>
      <c r="AM397" s="267"/>
      <c r="AN397" s="267"/>
      <c r="AO397" s="267"/>
      <c r="AP397" s="267"/>
      <c r="AQ397" s="267"/>
      <c r="AR397" s="267"/>
      <c r="AS397" s="267"/>
      <c r="AT397" s="267"/>
      <c r="AU397" s="267"/>
      <c r="AV397" s="267"/>
      <c r="AW397" s="267"/>
      <c r="AX397" s="267"/>
      <c r="AY397" s="267"/>
      <c r="AZ397" s="267"/>
      <c r="BA397" s="306" t="str">
        <f>C397</f>
        <v>Jakost St 35.8.I</v>
      </c>
      <c r="BB397" s="267"/>
      <c r="BC397" s="267"/>
      <c r="BD397" s="267"/>
      <c r="BE397" s="267"/>
      <c r="BF397" s="267"/>
      <c r="BG397" s="267"/>
      <c r="BH397" s="267"/>
    </row>
    <row r="398" spans="1:60" ht="12.75" outlineLevel="1">
      <c r="A398" s="314"/>
      <c r="B398" s="307"/>
      <c r="C398" s="410" t="s">
        <v>901</v>
      </c>
      <c r="D398" s="411"/>
      <c r="E398" s="412"/>
      <c r="F398" s="413"/>
      <c r="G398" s="414"/>
      <c r="H398" s="267"/>
      <c r="I398" s="267"/>
      <c r="J398" s="267"/>
      <c r="K398" s="267"/>
      <c r="L398" s="267"/>
      <c r="M398" s="267"/>
      <c r="N398" s="267"/>
      <c r="O398" s="267"/>
      <c r="P398" s="267"/>
      <c r="Q398" s="267"/>
      <c r="R398" s="267"/>
      <c r="S398" s="267"/>
      <c r="T398" s="267"/>
      <c r="U398" s="267"/>
      <c r="V398" s="267"/>
      <c r="W398" s="267"/>
      <c r="X398" s="267"/>
      <c r="Y398" s="267"/>
      <c r="Z398" s="267"/>
      <c r="AA398" s="267"/>
      <c r="AB398" s="267"/>
      <c r="AC398" s="267"/>
      <c r="AD398" s="267"/>
      <c r="AE398" s="267"/>
      <c r="AF398" s="267"/>
      <c r="AG398" s="267"/>
      <c r="AH398" s="267"/>
      <c r="AI398" s="267"/>
      <c r="AJ398" s="267"/>
      <c r="AK398" s="267"/>
      <c r="AL398" s="267"/>
      <c r="AM398" s="267"/>
      <c r="AN398" s="267"/>
      <c r="AO398" s="267"/>
      <c r="AP398" s="267"/>
      <c r="AQ398" s="267"/>
      <c r="AR398" s="267"/>
      <c r="AS398" s="267"/>
      <c r="AT398" s="267"/>
      <c r="AU398" s="267"/>
      <c r="AV398" s="267"/>
      <c r="AW398" s="267"/>
      <c r="AX398" s="267"/>
      <c r="AY398" s="267"/>
      <c r="AZ398" s="267"/>
      <c r="BA398" s="306" t="str">
        <f>C398</f>
        <v>ČSN 132370, 132380, 132390, DIN 2616-2-K</v>
      </c>
      <c r="BB398" s="267"/>
      <c r="BC398" s="267"/>
      <c r="BD398" s="267"/>
      <c r="BE398" s="267"/>
      <c r="BF398" s="267"/>
      <c r="BG398" s="267"/>
      <c r="BH398" s="267"/>
    </row>
    <row r="399" spans="1:60" ht="12.75" outlineLevel="1">
      <c r="A399" s="314">
        <v>217</v>
      </c>
      <c r="B399" s="307" t="s">
        <v>922</v>
      </c>
      <c r="C399" s="322" t="s">
        <v>923</v>
      </c>
      <c r="D399" s="309" t="s">
        <v>289</v>
      </c>
      <c r="E399" s="311">
        <v>2</v>
      </c>
      <c r="F399" s="313"/>
      <c r="G399" s="316">
        <f>E399*F399</f>
        <v>0</v>
      </c>
      <c r="H399" s="267"/>
      <c r="I399" s="267"/>
      <c r="J399" s="267"/>
      <c r="K399" s="267"/>
      <c r="L399" s="267"/>
      <c r="M399" s="267"/>
      <c r="N399" s="267"/>
      <c r="O399" s="267"/>
      <c r="P399" s="267"/>
      <c r="Q399" s="267"/>
      <c r="R399" s="267"/>
      <c r="S399" s="267"/>
      <c r="T399" s="267"/>
      <c r="U399" s="267"/>
      <c r="V399" s="267"/>
      <c r="W399" s="267"/>
      <c r="X399" s="267"/>
      <c r="Y399" s="267"/>
      <c r="Z399" s="267"/>
      <c r="AA399" s="267"/>
      <c r="AB399" s="267"/>
      <c r="AC399" s="267"/>
      <c r="AD399" s="267"/>
      <c r="AE399" s="267"/>
      <c r="AF399" s="267"/>
      <c r="AG399" s="267"/>
      <c r="AH399" s="267"/>
      <c r="AI399" s="267"/>
      <c r="AJ399" s="267"/>
      <c r="AK399" s="267"/>
      <c r="AL399" s="267"/>
      <c r="AM399" s="267"/>
      <c r="AN399" s="267"/>
      <c r="AO399" s="267"/>
      <c r="AP399" s="267"/>
      <c r="AQ399" s="267"/>
      <c r="AR399" s="267"/>
      <c r="AS399" s="267"/>
      <c r="AT399" s="267"/>
      <c r="AU399" s="267"/>
      <c r="AV399" s="267"/>
      <c r="AW399" s="267"/>
      <c r="AX399" s="267"/>
      <c r="AY399" s="267"/>
      <c r="AZ399" s="267"/>
      <c r="BA399" s="267"/>
      <c r="BB399" s="267"/>
      <c r="BC399" s="267"/>
      <c r="BD399" s="267"/>
      <c r="BE399" s="267"/>
      <c r="BF399" s="267"/>
      <c r="BG399" s="267"/>
      <c r="BH399" s="267"/>
    </row>
    <row r="400" spans="1:60" ht="12.75" outlineLevel="1">
      <c r="A400" s="314"/>
      <c r="B400" s="307"/>
      <c r="C400" s="410" t="s">
        <v>899</v>
      </c>
      <c r="D400" s="411"/>
      <c r="E400" s="412"/>
      <c r="F400" s="413"/>
      <c r="G400" s="414"/>
      <c r="H400" s="267"/>
      <c r="I400" s="267"/>
      <c r="J400" s="267"/>
      <c r="K400" s="267"/>
      <c r="L400" s="267"/>
      <c r="M400" s="267"/>
      <c r="N400" s="267"/>
      <c r="O400" s="267"/>
      <c r="P400" s="267"/>
      <c r="Q400" s="267"/>
      <c r="R400" s="267"/>
      <c r="S400" s="267"/>
      <c r="T400" s="267"/>
      <c r="U400" s="267"/>
      <c r="V400" s="267"/>
      <c r="W400" s="267"/>
      <c r="X400" s="267"/>
      <c r="Y400" s="267"/>
      <c r="Z400" s="267"/>
      <c r="AA400" s="267"/>
      <c r="AB400" s="267"/>
      <c r="AC400" s="267"/>
      <c r="AD400" s="267"/>
      <c r="AE400" s="267"/>
      <c r="AF400" s="267"/>
      <c r="AG400" s="267"/>
      <c r="AH400" s="267"/>
      <c r="AI400" s="267"/>
      <c r="AJ400" s="267"/>
      <c r="AK400" s="267"/>
      <c r="AL400" s="267"/>
      <c r="AM400" s="267"/>
      <c r="AN400" s="267"/>
      <c r="AO400" s="267"/>
      <c r="AP400" s="267"/>
      <c r="AQ400" s="267"/>
      <c r="AR400" s="267"/>
      <c r="AS400" s="267"/>
      <c r="AT400" s="267"/>
      <c r="AU400" s="267"/>
      <c r="AV400" s="267"/>
      <c r="AW400" s="267"/>
      <c r="AX400" s="267"/>
      <c r="AY400" s="267"/>
      <c r="AZ400" s="267"/>
      <c r="BA400" s="306" t="str">
        <f>C400</f>
        <v>Přechody přímé (koncentrické)</v>
      </c>
      <c r="BB400" s="267"/>
      <c r="BC400" s="267"/>
      <c r="BD400" s="267"/>
      <c r="BE400" s="267"/>
      <c r="BF400" s="267"/>
      <c r="BG400" s="267"/>
      <c r="BH400" s="267"/>
    </row>
    <row r="401" spans="1:60" ht="12.75" outlineLevel="1">
      <c r="A401" s="314"/>
      <c r="B401" s="307"/>
      <c r="C401" s="410" t="s">
        <v>900</v>
      </c>
      <c r="D401" s="411"/>
      <c r="E401" s="412"/>
      <c r="F401" s="413"/>
      <c r="G401" s="414"/>
      <c r="H401" s="267"/>
      <c r="I401" s="267"/>
      <c r="J401" s="267"/>
      <c r="K401" s="267"/>
      <c r="L401" s="267"/>
      <c r="M401" s="267"/>
      <c r="N401" s="267"/>
      <c r="O401" s="267"/>
      <c r="P401" s="267"/>
      <c r="Q401" s="267"/>
      <c r="R401" s="267"/>
      <c r="S401" s="267"/>
      <c r="T401" s="267"/>
      <c r="U401" s="267"/>
      <c r="V401" s="267"/>
      <c r="W401" s="267"/>
      <c r="X401" s="267"/>
      <c r="Y401" s="267"/>
      <c r="Z401" s="267"/>
      <c r="AA401" s="267"/>
      <c r="AB401" s="267"/>
      <c r="AC401" s="267"/>
      <c r="AD401" s="267"/>
      <c r="AE401" s="267"/>
      <c r="AF401" s="267"/>
      <c r="AG401" s="267"/>
      <c r="AH401" s="267"/>
      <c r="AI401" s="267"/>
      <c r="AJ401" s="267"/>
      <c r="AK401" s="267"/>
      <c r="AL401" s="267"/>
      <c r="AM401" s="267"/>
      <c r="AN401" s="267"/>
      <c r="AO401" s="267"/>
      <c r="AP401" s="267"/>
      <c r="AQ401" s="267"/>
      <c r="AR401" s="267"/>
      <c r="AS401" s="267"/>
      <c r="AT401" s="267"/>
      <c r="AU401" s="267"/>
      <c r="AV401" s="267"/>
      <c r="AW401" s="267"/>
      <c r="AX401" s="267"/>
      <c r="AY401" s="267"/>
      <c r="AZ401" s="267"/>
      <c r="BA401" s="306" t="str">
        <f>C401</f>
        <v>Jakost St 35.8.I</v>
      </c>
      <c r="BB401" s="267"/>
      <c r="BC401" s="267"/>
      <c r="BD401" s="267"/>
      <c r="BE401" s="267"/>
      <c r="BF401" s="267"/>
      <c r="BG401" s="267"/>
      <c r="BH401" s="267"/>
    </row>
    <row r="402" spans="1:60" ht="12.75" outlineLevel="1">
      <c r="A402" s="314"/>
      <c r="B402" s="307"/>
      <c r="C402" s="410" t="s">
        <v>901</v>
      </c>
      <c r="D402" s="411"/>
      <c r="E402" s="412"/>
      <c r="F402" s="413"/>
      <c r="G402" s="414"/>
      <c r="H402" s="267"/>
      <c r="I402" s="267"/>
      <c r="J402" s="267"/>
      <c r="K402" s="267"/>
      <c r="L402" s="267"/>
      <c r="M402" s="267"/>
      <c r="N402" s="267"/>
      <c r="O402" s="267"/>
      <c r="P402" s="267"/>
      <c r="Q402" s="267"/>
      <c r="R402" s="267"/>
      <c r="S402" s="267"/>
      <c r="T402" s="267"/>
      <c r="U402" s="267"/>
      <c r="V402" s="267"/>
      <c r="W402" s="267"/>
      <c r="X402" s="267"/>
      <c r="Y402" s="267"/>
      <c r="Z402" s="267"/>
      <c r="AA402" s="267"/>
      <c r="AB402" s="267"/>
      <c r="AC402" s="267"/>
      <c r="AD402" s="267"/>
      <c r="AE402" s="267"/>
      <c r="AF402" s="267"/>
      <c r="AG402" s="267"/>
      <c r="AH402" s="267"/>
      <c r="AI402" s="267"/>
      <c r="AJ402" s="267"/>
      <c r="AK402" s="267"/>
      <c r="AL402" s="267"/>
      <c r="AM402" s="267"/>
      <c r="AN402" s="267"/>
      <c r="AO402" s="267"/>
      <c r="AP402" s="267"/>
      <c r="AQ402" s="267"/>
      <c r="AR402" s="267"/>
      <c r="AS402" s="267"/>
      <c r="AT402" s="267"/>
      <c r="AU402" s="267"/>
      <c r="AV402" s="267"/>
      <c r="AW402" s="267"/>
      <c r="AX402" s="267"/>
      <c r="AY402" s="267"/>
      <c r="AZ402" s="267"/>
      <c r="BA402" s="306" t="str">
        <f>C402</f>
        <v>ČSN 132370, 132380, 132390, DIN 2616-2-K</v>
      </c>
      <c r="BB402" s="267"/>
      <c r="BC402" s="267"/>
      <c r="BD402" s="267"/>
      <c r="BE402" s="267"/>
      <c r="BF402" s="267"/>
      <c r="BG402" s="267"/>
      <c r="BH402" s="267"/>
    </row>
    <row r="403" spans="1:60" ht="12.75" outlineLevel="1">
      <c r="A403" s="314">
        <v>218</v>
      </c>
      <c r="B403" s="307" t="s">
        <v>924</v>
      </c>
      <c r="C403" s="322" t="s">
        <v>925</v>
      </c>
      <c r="D403" s="309" t="s">
        <v>234</v>
      </c>
      <c r="E403" s="311">
        <v>4</v>
      </c>
      <c r="F403" s="313"/>
      <c r="G403" s="316">
        <f aca="true" t="shared" si="13" ref="G403:G411">E403*F403</f>
        <v>0</v>
      </c>
      <c r="H403" s="267"/>
      <c r="I403" s="267"/>
      <c r="J403" s="267"/>
      <c r="K403" s="267"/>
      <c r="L403" s="267"/>
      <c r="M403" s="267"/>
      <c r="N403" s="267"/>
      <c r="O403" s="267"/>
      <c r="P403" s="267"/>
      <c r="Q403" s="267"/>
      <c r="R403" s="267"/>
      <c r="S403" s="267"/>
      <c r="T403" s="267"/>
      <c r="U403" s="267"/>
      <c r="V403" s="267"/>
      <c r="W403" s="267"/>
      <c r="X403" s="267"/>
      <c r="Y403" s="267"/>
      <c r="Z403" s="267"/>
      <c r="AA403" s="267"/>
      <c r="AB403" s="267"/>
      <c r="AC403" s="267"/>
      <c r="AD403" s="267"/>
      <c r="AE403" s="267"/>
      <c r="AF403" s="267"/>
      <c r="AG403" s="267"/>
      <c r="AH403" s="267"/>
      <c r="AI403" s="267"/>
      <c r="AJ403" s="267"/>
      <c r="AK403" s="267"/>
      <c r="AL403" s="267"/>
      <c r="AM403" s="267"/>
      <c r="AN403" s="267"/>
      <c r="AO403" s="267"/>
      <c r="AP403" s="267"/>
      <c r="AQ403" s="267"/>
      <c r="AR403" s="267"/>
      <c r="AS403" s="267"/>
      <c r="AT403" s="267"/>
      <c r="AU403" s="267"/>
      <c r="AV403" s="267"/>
      <c r="AW403" s="267"/>
      <c r="AX403" s="267"/>
      <c r="AY403" s="267"/>
      <c r="AZ403" s="267"/>
      <c r="BA403" s="267"/>
      <c r="BB403" s="267"/>
      <c r="BC403" s="267"/>
      <c r="BD403" s="267"/>
      <c r="BE403" s="267"/>
      <c r="BF403" s="267"/>
      <c r="BG403" s="267"/>
      <c r="BH403" s="267"/>
    </row>
    <row r="404" spans="1:60" ht="12.75" outlineLevel="1">
      <c r="A404" s="314">
        <v>219</v>
      </c>
      <c r="B404" s="307" t="s">
        <v>926</v>
      </c>
      <c r="C404" s="322" t="s">
        <v>927</v>
      </c>
      <c r="D404" s="309" t="s">
        <v>234</v>
      </c>
      <c r="E404" s="311">
        <v>1</v>
      </c>
      <c r="F404" s="313"/>
      <c r="G404" s="316">
        <f t="shared" si="13"/>
        <v>0</v>
      </c>
      <c r="H404" s="267"/>
      <c r="I404" s="267"/>
      <c r="J404" s="267"/>
      <c r="K404" s="267"/>
      <c r="L404" s="267"/>
      <c r="M404" s="267"/>
      <c r="N404" s="267"/>
      <c r="O404" s="267"/>
      <c r="P404" s="267"/>
      <c r="Q404" s="267"/>
      <c r="R404" s="267"/>
      <c r="S404" s="267"/>
      <c r="T404" s="267"/>
      <c r="U404" s="267"/>
      <c r="V404" s="267"/>
      <c r="W404" s="267"/>
      <c r="X404" s="267"/>
      <c r="Y404" s="267"/>
      <c r="Z404" s="267"/>
      <c r="AA404" s="267"/>
      <c r="AB404" s="267"/>
      <c r="AC404" s="267"/>
      <c r="AD404" s="267"/>
      <c r="AE404" s="267"/>
      <c r="AF404" s="267"/>
      <c r="AG404" s="267"/>
      <c r="AH404" s="267"/>
      <c r="AI404" s="267"/>
      <c r="AJ404" s="267"/>
      <c r="AK404" s="267"/>
      <c r="AL404" s="267"/>
      <c r="AM404" s="267"/>
      <c r="AN404" s="267"/>
      <c r="AO404" s="267"/>
      <c r="AP404" s="267"/>
      <c r="AQ404" s="267"/>
      <c r="AR404" s="267"/>
      <c r="AS404" s="267"/>
      <c r="AT404" s="267"/>
      <c r="AU404" s="267"/>
      <c r="AV404" s="267"/>
      <c r="AW404" s="267"/>
      <c r="AX404" s="267"/>
      <c r="AY404" s="267"/>
      <c r="AZ404" s="267"/>
      <c r="BA404" s="267"/>
      <c r="BB404" s="267"/>
      <c r="BC404" s="267"/>
      <c r="BD404" s="267"/>
      <c r="BE404" s="267"/>
      <c r="BF404" s="267"/>
      <c r="BG404" s="267"/>
      <c r="BH404" s="267"/>
    </row>
    <row r="405" spans="1:60" ht="12.75" outlineLevel="1">
      <c r="A405" s="314">
        <v>220</v>
      </c>
      <c r="B405" s="307" t="s">
        <v>928</v>
      </c>
      <c r="C405" s="322" t="s">
        <v>929</v>
      </c>
      <c r="D405" s="309" t="s">
        <v>234</v>
      </c>
      <c r="E405" s="311">
        <v>2</v>
      </c>
      <c r="F405" s="313"/>
      <c r="G405" s="316">
        <f t="shared" si="13"/>
        <v>0</v>
      </c>
      <c r="H405" s="267"/>
      <c r="I405" s="267"/>
      <c r="J405" s="267"/>
      <c r="K405" s="267"/>
      <c r="L405" s="267"/>
      <c r="M405" s="267"/>
      <c r="N405" s="267"/>
      <c r="O405" s="267"/>
      <c r="P405" s="267"/>
      <c r="Q405" s="267"/>
      <c r="R405" s="267"/>
      <c r="S405" s="267"/>
      <c r="T405" s="267"/>
      <c r="U405" s="267"/>
      <c r="V405" s="267"/>
      <c r="W405" s="267"/>
      <c r="X405" s="267"/>
      <c r="Y405" s="267"/>
      <c r="Z405" s="267"/>
      <c r="AA405" s="267"/>
      <c r="AB405" s="267"/>
      <c r="AC405" s="267"/>
      <c r="AD405" s="267"/>
      <c r="AE405" s="267"/>
      <c r="AF405" s="267"/>
      <c r="AG405" s="267"/>
      <c r="AH405" s="267"/>
      <c r="AI405" s="267"/>
      <c r="AJ405" s="267"/>
      <c r="AK405" s="267"/>
      <c r="AL405" s="267"/>
      <c r="AM405" s="267"/>
      <c r="AN405" s="267"/>
      <c r="AO405" s="267"/>
      <c r="AP405" s="267"/>
      <c r="AQ405" s="267"/>
      <c r="AR405" s="267"/>
      <c r="AS405" s="267"/>
      <c r="AT405" s="267"/>
      <c r="AU405" s="267"/>
      <c r="AV405" s="267"/>
      <c r="AW405" s="267"/>
      <c r="AX405" s="267"/>
      <c r="AY405" s="267"/>
      <c r="AZ405" s="267"/>
      <c r="BA405" s="267"/>
      <c r="BB405" s="267"/>
      <c r="BC405" s="267"/>
      <c r="BD405" s="267"/>
      <c r="BE405" s="267"/>
      <c r="BF405" s="267"/>
      <c r="BG405" s="267"/>
      <c r="BH405" s="267"/>
    </row>
    <row r="406" spans="1:60" ht="12.75" outlineLevel="1">
      <c r="A406" s="314">
        <v>221</v>
      </c>
      <c r="B406" s="307" t="s">
        <v>930</v>
      </c>
      <c r="C406" s="322" t="s">
        <v>931</v>
      </c>
      <c r="D406" s="309" t="s">
        <v>234</v>
      </c>
      <c r="E406" s="311">
        <v>1</v>
      </c>
      <c r="F406" s="313"/>
      <c r="G406" s="316">
        <f t="shared" si="13"/>
        <v>0</v>
      </c>
      <c r="H406" s="267"/>
      <c r="I406" s="267"/>
      <c r="J406" s="267"/>
      <c r="K406" s="267"/>
      <c r="L406" s="267"/>
      <c r="M406" s="267"/>
      <c r="N406" s="267"/>
      <c r="O406" s="267"/>
      <c r="P406" s="267"/>
      <c r="Q406" s="267"/>
      <c r="R406" s="267"/>
      <c r="S406" s="267"/>
      <c r="T406" s="267"/>
      <c r="U406" s="267"/>
      <c r="V406" s="267"/>
      <c r="W406" s="267"/>
      <c r="X406" s="267"/>
      <c r="Y406" s="267"/>
      <c r="Z406" s="267"/>
      <c r="AA406" s="267"/>
      <c r="AB406" s="267"/>
      <c r="AC406" s="267"/>
      <c r="AD406" s="267"/>
      <c r="AE406" s="267"/>
      <c r="AF406" s="267"/>
      <c r="AG406" s="267"/>
      <c r="AH406" s="267"/>
      <c r="AI406" s="267"/>
      <c r="AJ406" s="267"/>
      <c r="AK406" s="267"/>
      <c r="AL406" s="267"/>
      <c r="AM406" s="267"/>
      <c r="AN406" s="267"/>
      <c r="AO406" s="267"/>
      <c r="AP406" s="267"/>
      <c r="AQ406" s="267"/>
      <c r="AR406" s="267"/>
      <c r="AS406" s="267"/>
      <c r="AT406" s="267"/>
      <c r="AU406" s="267"/>
      <c r="AV406" s="267"/>
      <c r="AW406" s="267"/>
      <c r="AX406" s="267"/>
      <c r="AY406" s="267"/>
      <c r="AZ406" s="267"/>
      <c r="BA406" s="267"/>
      <c r="BB406" s="267"/>
      <c r="BC406" s="267"/>
      <c r="BD406" s="267"/>
      <c r="BE406" s="267"/>
      <c r="BF406" s="267"/>
      <c r="BG406" s="267"/>
      <c r="BH406" s="267"/>
    </row>
    <row r="407" spans="1:60" ht="12.75" outlineLevel="1">
      <c r="A407" s="314">
        <v>222</v>
      </c>
      <c r="B407" s="307" t="s">
        <v>932</v>
      </c>
      <c r="C407" s="322" t="s">
        <v>931</v>
      </c>
      <c r="D407" s="309" t="s">
        <v>234</v>
      </c>
      <c r="E407" s="311">
        <v>4</v>
      </c>
      <c r="F407" s="313"/>
      <c r="G407" s="316">
        <f t="shared" si="13"/>
        <v>0</v>
      </c>
      <c r="H407" s="267"/>
      <c r="I407" s="267"/>
      <c r="J407" s="267"/>
      <c r="K407" s="267"/>
      <c r="L407" s="267"/>
      <c r="M407" s="267"/>
      <c r="N407" s="267"/>
      <c r="O407" s="267"/>
      <c r="P407" s="267"/>
      <c r="Q407" s="267"/>
      <c r="R407" s="267"/>
      <c r="S407" s="267"/>
      <c r="T407" s="267"/>
      <c r="U407" s="267"/>
      <c r="V407" s="267"/>
      <c r="W407" s="267"/>
      <c r="X407" s="267"/>
      <c r="Y407" s="267"/>
      <c r="Z407" s="267"/>
      <c r="AA407" s="267"/>
      <c r="AB407" s="267"/>
      <c r="AC407" s="267"/>
      <c r="AD407" s="267"/>
      <c r="AE407" s="267"/>
      <c r="AF407" s="267"/>
      <c r="AG407" s="267"/>
      <c r="AH407" s="267"/>
      <c r="AI407" s="267"/>
      <c r="AJ407" s="267"/>
      <c r="AK407" s="267"/>
      <c r="AL407" s="267"/>
      <c r="AM407" s="267"/>
      <c r="AN407" s="267"/>
      <c r="AO407" s="267"/>
      <c r="AP407" s="267"/>
      <c r="AQ407" s="267"/>
      <c r="AR407" s="267"/>
      <c r="AS407" s="267"/>
      <c r="AT407" s="267"/>
      <c r="AU407" s="267"/>
      <c r="AV407" s="267"/>
      <c r="AW407" s="267"/>
      <c r="AX407" s="267"/>
      <c r="AY407" s="267"/>
      <c r="AZ407" s="267"/>
      <c r="BA407" s="267"/>
      <c r="BB407" s="267"/>
      <c r="BC407" s="267"/>
      <c r="BD407" s="267"/>
      <c r="BE407" s="267"/>
      <c r="BF407" s="267"/>
      <c r="BG407" s="267"/>
      <c r="BH407" s="267"/>
    </row>
    <row r="408" spans="1:60" ht="12.75" outlineLevel="1">
      <c r="A408" s="314">
        <v>223</v>
      </c>
      <c r="B408" s="307" t="s">
        <v>933</v>
      </c>
      <c r="C408" s="322" t="s">
        <v>934</v>
      </c>
      <c r="D408" s="309" t="s">
        <v>234</v>
      </c>
      <c r="E408" s="311">
        <v>8</v>
      </c>
      <c r="F408" s="313"/>
      <c r="G408" s="316">
        <f t="shared" si="13"/>
        <v>0</v>
      </c>
      <c r="H408" s="267"/>
      <c r="I408" s="267"/>
      <c r="J408" s="267"/>
      <c r="K408" s="267"/>
      <c r="L408" s="267"/>
      <c r="M408" s="267"/>
      <c r="N408" s="267"/>
      <c r="O408" s="267"/>
      <c r="P408" s="267"/>
      <c r="Q408" s="267"/>
      <c r="R408" s="267"/>
      <c r="S408" s="267"/>
      <c r="T408" s="267"/>
      <c r="U408" s="267"/>
      <c r="V408" s="267"/>
      <c r="W408" s="267"/>
      <c r="X408" s="267"/>
      <c r="Y408" s="267"/>
      <c r="Z408" s="267"/>
      <c r="AA408" s="267"/>
      <c r="AB408" s="267"/>
      <c r="AC408" s="267"/>
      <c r="AD408" s="267"/>
      <c r="AE408" s="267"/>
      <c r="AF408" s="267"/>
      <c r="AG408" s="267"/>
      <c r="AH408" s="267"/>
      <c r="AI408" s="267"/>
      <c r="AJ408" s="267"/>
      <c r="AK408" s="267"/>
      <c r="AL408" s="267"/>
      <c r="AM408" s="267"/>
      <c r="AN408" s="267"/>
      <c r="AO408" s="267"/>
      <c r="AP408" s="267"/>
      <c r="AQ408" s="267"/>
      <c r="AR408" s="267"/>
      <c r="AS408" s="267"/>
      <c r="AT408" s="267"/>
      <c r="AU408" s="267"/>
      <c r="AV408" s="267"/>
      <c r="AW408" s="267"/>
      <c r="AX408" s="267"/>
      <c r="AY408" s="267"/>
      <c r="AZ408" s="267"/>
      <c r="BA408" s="267"/>
      <c r="BB408" s="267"/>
      <c r="BC408" s="267"/>
      <c r="BD408" s="267"/>
      <c r="BE408" s="267"/>
      <c r="BF408" s="267"/>
      <c r="BG408" s="267"/>
      <c r="BH408" s="267"/>
    </row>
    <row r="409" spans="1:60" ht="12.75" outlineLevel="1">
      <c r="A409" s="314">
        <v>224</v>
      </c>
      <c r="B409" s="307" t="s">
        <v>935</v>
      </c>
      <c r="C409" s="322" t="s">
        <v>936</v>
      </c>
      <c r="D409" s="309" t="s">
        <v>234</v>
      </c>
      <c r="E409" s="311">
        <v>1</v>
      </c>
      <c r="F409" s="313"/>
      <c r="G409" s="316">
        <f t="shared" si="13"/>
        <v>0</v>
      </c>
      <c r="H409" s="267"/>
      <c r="I409" s="267"/>
      <c r="J409" s="267"/>
      <c r="K409" s="267"/>
      <c r="L409" s="267"/>
      <c r="M409" s="267"/>
      <c r="N409" s="267"/>
      <c r="O409" s="267"/>
      <c r="P409" s="267"/>
      <c r="Q409" s="267"/>
      <c r="R409" s="267"/>
      <c r="S409" s="267"/>
      <c r="T409" s="267"/>
      <c r="U409" s="267"/>
      <c r="V409" s="267"/>
      <c r="W409" s="267"/>
      <c r="X409" s="267"/>
      <c r="Y409" s="267"/>
      <c r="Z409" s="267"/>
      <c r="AA409" s="267"/>
      <c r="AB409" s="267"/>
      <c r="AC409" s="267"/>
      <c r="AD409" s="267"/>
      <c r="AE409" s="267"/>
      <c r="AF409" s="267"/>
      <c r="AG409" s="267"/>
      <c r="AH409" s="267"/>
      <c r="AI409" s="267"/>
      <c r="AJ409" s="267"/>
      <c r="AK409" s="267"/>
      <c r="AL409" s="267"/>
      <c r="AM409" s="267"/>
      <c r="AN409" s="267"/>
      <c r="AO409" s="267"/>
      <c r="AP409" s="267"/>
      <c r="AQ409" s="267"/>
      <c r="AR409" s="267"/>
      <c r="AS409" s="267"/>
      <c r="AT409" s="267"/>
      <c r="AU409" s="267"/>
      <c r="AV409" s="267"/>
      <c r="AW409" s="267"/>
      <c r="AX409" s="267"/>
      <c r="AY409" s="267"/>
      <c r="AZ409" s="267"/>
      <c r="BA409" s="267"/>
      <c r="BB409" s="267"/>
      <c r="BC409" s="267"/>
      <c r="BD409" s="267"/>
      <c r="BE409" s="267"/>
      <c r="BF409" s="267"/>
      <c r="BG409" s="267"/>
      <c r="BH409" s="267"/>
    </row>
    <row r="410" spans="1:60" ht="12.75" outlineLevel="1">
      <c r="A410" s="314">
        <v>225</v>
      </c>
      <c r="B410" s="307" t="s">
        <v>937</v>
      </c>
      <c r="C410" s="322" t="s">
        <v>938</v>
      </c>
      <c r="D410" s="309" t="s">
        <v>285</v>
      </c>
      <c r="E410" s="311">
        <v>8.87394</v>
      </c>
      <c r="F410" s="313"/>
      <c r="G410" s="316">
        <f t="shared" si="13"/>
        <v>0</v>
      </c>
      <c r="H410" s="267"/>
      <c r="I410" s="267"/>
      <c r="J410" s="267"/>
      <c r="K410" s="267"/>
      <c r="L410" s="267"/>
      <c r="M410" s="267"/>
      <c r="N410" s="267"/>
      <c r="O410" s="267"/>
      <c r="P410" s="267"/>
      <c r="Q410" s="267"/>
      <c r="R410" s="267"/>
      <c r="S410" s="267"/>
      <c r="T410" s="267"/>
      <c r="U410" s="267"/>
      <c r="V410" s="267"/>
      <c r="W410" s="267"/>
      <c r="X410" s="267"/>
      <c r="Y410" s="267"/>
      <c r="Z410" s="267"/>
      <c r="AA410" s="267"/>
      <c r="AB410" s="267"/>
      <c r="AC410" s="267"/>
      <c r="AD410" s="267"/>
      <c r="AE410" s="267"/>
      <c r="AF410" s="267"/>
      <c r="AG410" s="267"/>
      <c r="AH410" s="267"/>
      <c r="AI410" s="267"/>
      <c r="AJ410" s="267"/>
      <c r="AK410" s="267"/>
      <c r="AL410" s="267"/>
      <c r="AM410" s="267"/>
      <c r="AN410" s="267"/>
      <c r="AO410" s="267"/>
      <c r="AP410" s="267"/>
      <c r="AQ410" s="267"/>
      <c r="AR410" s="267"/>
      <c r="AS410" s="267"/>
      <c r="AT410" s="267"/>
      <c r="AU410" s="267"/>
      <c r="AV410" s="267"/>
      <c r="AW410" s="267"/>
      <c r="AX410" s="267"/>
      <c r="AY410" s="267"/>
      <c r="AZ410" s="267"/>
      <c r="BA410" s="267"/>
      <c r="BB410" s="267"/>
      <c r="BC410" s="267"/>
      <c r="BD410" s="267"/>
      <c r="BE410" s="267"/>
      <c r="BF410" s="267"/>
      <c r="BG410" s="267"/>
      <c r="BH410" s="267"/>
    </row>
    <row r="411" spans="1:60" ht="12.75" outlineLevel="1">
      <c r="A411" s="314">
        <v>226</v>
      </c>
      <c r="B411" s="307" t="s">
        <v>939</v>
      </c>
      <c r="C411" s="322" t="s">
        <v>940</v>
      </c>
      <c r="D411" s="309" t="s">
        <v>285</v>
      </c>
      <c r="E411" s="311">
        <v>8.87394</v>
      </c>
      <c r="F411" s="313"/>
      <c r="G411" s="316">
        <f t="shared" si="13"/>
        <v>0</v>
      </c>
      <c r="H411" s="267"/>
      <c r="I411" s="267"/>
      <c r="J411" s="267"/>
      <c r="K411" s="267"/>
      <c r="L411" s="267"/>
      <c r="M411" s="267"/>
      <c r="N411" s="267"/>
      <c r="O411" s="267"/>
      <c r="P411" s="267"/>
      <c r="Q411" s="267"/>
      <c r="R411" s="267"/>
      <c r="S411" s="267"/>
      <c r="T411" s="267"/>
      <c r="U411" s="267"/>
      <c r="V411" s="267"/>
      <c r="W411" s="267"/>
      <c r="X411" s="267"/>
      <c r="Y411" s="267"/>
      <c r="Z411" s="267"/>
      <c r="AA411" s="267"/>
      <c r="AB411" s="267"/>
      <c r="AC411" s="267"/>
      <c r="AD411" s="267"/>
      <c r="AE411" s="267"/>
      <c r="AF411" s="267"/>
      <c r="AG411" s="267"/>
      <c r="AH411" s="267"/>
      <c r="AI411" s="267"/>
      <c r="AJ411" s="267"/>
      <c r="AK411" s="267"/>
      <c r="AL411" s="267"/>
      <c r="AM411" s="267"/>
      <c r="AN411" s="267"/>
      <c r="AO411" s="267"/>
      <c r="AP411" s="267"/>
      <c r="AQ411" s="267"/>
      <c r="AR411" s="267"/>
      <c r="AS411" s="267"/>
      <c r="AT411" s="267"/>
      <c r="AU411" s="267"/>
      <c r="AV411" s="267"/>
      <c r="AW411" s="267"/>
      <c r="AX411" s="267"/>
      <c r="AY411" s="267"/>
      <c r="AZ411" s="267"/>
      <c r="BA411" s="267"/>
      <c r="BB411" s="267"/>
      <c r="BC411" s="267"/>
      <c r="BD411" s="267"/>
      <c r="BE411" s="267"/>
      <c r="BF411" s="267"/>
      <c r="BG411" s="267"/>
      <c r="BH411" s="267"/>
    </row>
    <row r="412" spans="1:7" ht="12.75">
      <c r="A412" s="315" t="s">
        <v>231</v>
      </c>
      <c r="B412" s="308" t="s">
        <v>197</v>
      </c>
      <c r="C412" s="323" t="s">
        <v>198</v>
      </c>
      <c r="D412" s="310"/>
      <c r="E412" s="312"/>
      <c r="F412" s="420">
        <f>SUM(G413:G484)</f>
        <v>0</v>
      </c>
      <c r="G412" s="421"/>
    </row>
    <row r="413" spans="1:60" ht="12.75" outlineLevel="1">
      <c r="A413" s="314">
        <v>227</v>
      </c>
      <c r="B413" s="307" t="s">
        <v>941</v>
      </c>
      <c r="C413" s="322" t="s">
        <v>942</v>
      </c>
      <c r="D413" s="309" t="s">
        <v>685</v>
      </c>
      <c r="E413" s="311">
        <v>1</v>
      </c>
      <c r="F413" s="313"/>
      <c r="G413" s="316">
        <f aca="true" t="shared" si="14" ref="G413:G447">E413*F413</f>
        <v>0</v>
      </c>
      <c r="H413" s="267"/>
      <c r="I413" s="267"/>
      <c r="J413" s="267"/>
      <c r="K413" s="267"/>
      <c r="L413" s="267"/>
      <c r="M413" s="267"/>
      <c r="N413" s="267"/>
      <c r="O413" s="267"/>
      <c r="P413" s="267"/>
      <c r="Q413" s="267"/>
      <c r="R413" s="267"/>
      <c r="S413" s="267"/>
      <c r="T413" s="267"/>
      <c r="U413" s="267"/>
      <c r="V413" s="267"/>
      <c r="W413" s="267"/>
      <c r="X413" s="267"/>
      <c r="Y413" s="267"/>
      <c r="Z413" s="267"/>
      <c r="AA413" s="267"/>
      <c r="AB413" s="267"/>
      <c r="AC413" s="267"/>
      <c r="AD413" s="267"/>
      <c r="AE413" s="267"/>
      <c r="AF413" s="267"/>
      <c r="AG413" s="267"/>
      <c r="AH413" s="267"/>
      <c r="AI413" s="267"/>
      <c r="AJ413" s="267"/>
      <c r="AK413" s="267"/>
      <c r="AL413" s="267"/>
      <c r="AM413" s="267"/>
      <c r="AN413" s="267"/>
      <c r="AO413" s="267"/>
      <c r="AP413" s="267"/>
      <c r="AQ413" s="267"/>
      <c r="AR413" s="267"/>
      <c r="AS413" s="267"/>
      <c r="AT413" s="267"/>
      <c r="AU413" s="267"/>
      <c r="AV413" s="267"/>
      <c r="AW413" s="267"/>
      <c r="AX413" s="267"/>
      <c r="AY413" s="267"/>
      <c r="AZ413" s="267"/>
      <c r="BA413" s="267"/>
      <c r="BB413" s="267"/>
      <c r="BC413" s="267"/>
      <c r="BD413" s="267"/>
      <c r="BE413" s="267"/>
      <c r="BF413" s="267"/>
      <c r="BG413" s="267"/>
      <c r="BH413" s="267"/>
    </row>
    <row r="414" spans="1:60" ht="12.75" outlineLevel="1">
      <c r="A414" s="314">
        <v>228</v>
      </c>
      <c r="B414" s="307" t="s">
        <v>943</v>
      </c>
      <c r="C414" s="322" t="s">
        <v>944</v>
      </c>
      <c r="D414" s="309" t="s">
        <v>685</v>
      </c>
      <c r="E414" s="311">
        <v>2</v>
      </c>
      <c r="F414" s="313"/>
      <c r="G414" s="316">
        <f t="shared" si="14"/>
        <v>0</v>
      </c>
      <c r="H414" s="267"/>
      <c r="I414" s="267"/>
      <c r="J414" s="267"/>
      <c r="K414" s="267"/>
      <c r="L414" s="267"/>
      <c r="M414" s="267"/>
      <c r="N414" s="267"/>
      <c r="O414" s="267"/>
      <c r="P414" s="267"/>
      <c r="Q414" s="267"/>
      <c r="R414" s="267"/>
      <c r="S414" s="267"/>
      <c r="T414" s="267"/>
      <c r="U414" s="267"/>
      <c r="V414" s="267"/>
      <c r="W414" s="267"/>
      <c r="X414" s="267"/>
      <c r="Y414" s="267"/>
      <c r="Z414" s="267"/>
      <c r="AA414" s="267"/>
      <c r="AB414" s="267"/>
      <c r="AC414" s="267"/>
      <c r="AD414" s="267"/>
      <c r="AE414" s="267"/>
      <c r="AF414" s="267"/>
      <c r="AG414" s="267"/>
      <c r="AH414" s="267"/>
      <c r="AI414" s="267"/>
      <c r="AJ414" s="267"/>
      <c r="AK414" s="267"/>
      <c r="AL414" s="267"/>
      <c r="AM414" s="267"/>
      <c r="AN414" s="267"/>
      <c r="AO414" s="267"/>
      <c r="AP414" s="267"/>
      <c r="AQ414" s="267"/>
      <c r="AR414" s="267"/>
      <c r="AS414" s="267"/>
      <c r="AT414" s="267"/>
      <c r="AU414" s="267"/>
      <c r="AV414" s="267"/>
      <c r="AW414" s="267"/>
      <c r="AX414" s="267"/>
      <c r="AY414" s="267"/>
      <c r="AZ414" s="267"/>
      <c r="BA414" s="267"/>
      <c r="BB414" s="267"/>
      <c r="BC414" s="267"/>
      <c r="BD414" s="267"/>
      <c r="BE414" s="267"/>
      <c r="BF414" s="267"/>
      <c r="BG414" s="267"/>
      <c r="BH414" s="267"/>
    </row>
    <row r="415" spans="1:60" ht="12.75" outlineLevel="1">
      <c r="A415" s="314">
        <v>229</v>
      </c>
      <c r="B415" s="307" t="s">
        <v>945</v>
      </c>
      <c r="C415" s="322" t="s">
        <v>946</v>
      </c>
      <c r="D415" s="309" t="s">
        <v>685</v>
      </c>
      <c r="E415" s="311">
        <v>2</v>
      </c>
      <c r="F415" s="313"/>
      <c r="G415" s="316">
        <f t="shared" si="14"/>
        <v>0</v>
      </c>
      <c r="H415" s="267"/>
      <c r="I415" s="267"/>
      <c r="J415" s="267"/>
      <c r="K415" s="267"/>
      <c r="L415" s="267"/>
      <c r="M415" s="267"/>
      <c r="N415" s="267"/>
      <c r="O415" s="267"/>
      <c r="P415" s="267"/>
      <c r="Q415" s="267"/>
      <c r="R415" s="267"/>
      <c r="S415" s="267"/>
      <c r="T415" s="267"/>
      <c r="U415" s="267"/>
      <c r="V415" s="267"/>
      <c r="W415" s="267"/>
      <c r="X415" s="267"/>
      <c r="Y415" s="267"/>
      <c r="Z415" s="267"/>
      <c r="AA415" s="267"/>
      <c r="AB415" s="267"/>
      <c r="AC415" s="267"/>
      <c r="AD415" s="267"/>
      <c r="AE415" s="267"/>
      <c r="AF415" s="267"/>
      <c r="AG415" s="267"/>
      <c r="AH415" s="267"/>
      <c r="AI415" s="267"/>
      <c r="AJ415" s="267"/>
      <c r="AK415" s="267"/>
      <c r="AL415" s="267"/>
      <c r="AM415" s="267"/>
      <c r="AN415" s="267"/>
      <c r="AO415" s="267"/>
      <c r="AP415" s="267"/>
      <c r="AQ415" s="267"/>
      <c r="AR415" s="267"/>
      <c r="AS415" s="267"/>
      <c r="AT415" s="267"/>
      <c r="AU415" s="267"/>
      <c r="AV415" s="267"/>
      <c r="AW415" s="267"/>
      <c r="AX415" s="267"/>
      <c r="AY415" s="267"/>
      <c r="AZ415" s="267"/>
      <c r="BA415" s="267"/>
      <c r="BB415" s="267"/>
      <c r="BC415" s="267"/>
      <c r="BD415" s="267"/>
      <c r="BE415" s="267"/>
      <c r="BF415" s="267"/>
      <c r="BG415" s="267"/>
      <c r="BH415" s="267"/>
    </row>
    <row r="416" spans="1:60" ht="12.75" outlineLevel="1">
      <c r="A416" s="314">
        <v>230</v>
      </c>
      <c r="B416" s="307" t="s">
        <v>947</v>
      </c>
      <c r="C416" s="322" t="s">
        <v>948</v>
      </c>
      <c r="D416" s="309" t="s">
        <v>685</v>
      </c>
      <c r="E416" s="311">
        <v>5</v>
      </c>
      <c r="F416" s="313"/>
      <c r="G416" s="316">
        <f t="shared" si="14"/>
        <v>0</v>
      </c>
      <c r="H416" s="267"/>
      <c r="I416" s="267"/>
      <c r="J416" s="267"/>
      <c r="K416" s="267"/>
      <c r="L416" s="267"/>
      <c r="M416" s="267"/>
      <c r="N416" s="267"/>
      <c r="O416" s="267"/>
      <c r="P416" s="267"/>
      <c r="Q416" s="267"/>
      <c r="R416" s="267"/>
      <c r="S416" s="267"/>
      <c r="T416" s="267"/>
      <c r="U416" s="267"/>
      <c r="V416" s="267"/>
      <c r="W416" s="267"/>
      <c r="X416" s="267"/>
      <c r="Y416" s="267"/>
      <c r="Z416" s="267"/>
      <c r="AA416" s="267"/>
      <c r="AB416" s="267"/>
      <c r="AC416" s="267"/>
      <c r="AD416" s="267"/>
      <c r="AE416" s="267"/>
      <c r="AF416" s="267"/>
      <c r="AG416" s="267"/>
      <c r="AH416" s="267"/>
      <c r="AI416" s="267"/>
      <c r="AJ416" s="267"/>
      <c r="AK416" s="267"/>
      <c r="AL416" s="267"/>
      <c r="AM416" s="267"/>
      <c r="AN416" s="267"/>
      <c r="AO416" s="267"/>
      <c r="AP416" s="267"/>
      <c r="AQ416" s="267"/>
      <c r="AR416" s="267"/>
      <c r="AS416" s="267"/>
      <c r="AT416" s="267"/>
      <c r="AU416" s="267"/>
      <c r="AV416" s="267"/>
      <c r="AW416" s="267"/>
      <c r="AX416" s="267"/>
      <c r="AY416" s="267"/>
      <c r="AZ416" s="267"/>
      <c r="BA416" s="267"/>
      <c r="BB416" s="267"/>
      <c r="BC416" s="267"/>
      <c r="BD416" s="267"/>
      <c r="BE416" s="267"/>
      <c r="BF416" s="267"/>
      <c r="BG416" s="267"/>
      <c r="BH416" s="267"/>
    </row>
    <row r="417" spans="1:60" ht="12.75" outlineLevel="1">
      <c r="A417" s="314">
        <v>231</v>
      </c>
      <c r="B417" s="307" t="s">
        <v>949</v>
      </c>
      <c r="C417" s="322" t="s">
        <v>950</v>
      </c>
      <c r="D417" s="309" t="s">
        <v>685</v>
      </c>
      <c r="E417" s="311">
        <v>10</v>
      </c>
      <c r="F417" s="313"/>
      <c r="G417" s="316">
        <f t="shared" si="14"/>
        <v>0</v>
      </c>
      <c r="H417" s="267"/>
      <c r="I417" s="267"/>
      <c r="J417" s="267"/>
      <c r="K417" s="267"/>
      <c r="L417" s="267"/>
      <c r="M417" s="267"/>
      <c r="N417" s="267"/>
      <c r="O417" s="267"/>
      <c r="P417" s="267"/>
      <c r="Q417" s="267"/>
      <c r="R417" s="267"/>
      <c r="S417" s="267"/>
      <c r="T417" s="267"/>
      <c r="U417" s="267"/>
      <c r="V417" s="267"/>
      <c r="W417" s="267"/>
      <c r="X417" s="267"/>
      <c r="Y417" s="267"/>
      <c r="Z417" s="267"/>
      <c r="AA417" s="267"/>
      <c r="AB417" s="267"/>
      <c r="AC417" s="267"/>
      <c r="AD417" s="267"/>
      <c r="AE417" s="267"/>
      <c r="AF417" s="267"/>
      <c r="AG417" s="267"/>
      <c r="AH417" s="267"/>
      <c r="AI417" s="267"/>
      <c r="AJ417" s="267"/>
      <c r="AK417" s="267"/>
      <c r="AL417" s="267"/>
      <c r="AM417" s="267"/>
      <c r="AN417" s="267"/>
      <c r="AO417" s="267"/>
      <c r="AP417" s="267"/>
      <c r="AQ417" s="267"/>
      <c r="AR417" s="267"/>
      <c r="AS417" s="267"/>
      <c r="AT417" s="267"/>
      <c r="AU417" s="267"/>
      <c r="AV417" s="267"/>
      <c r="AW417" s="267"/>
      <c r="AX417" s="267"/>
      <c r="AY417" s="267"/>
      <c r="AZ417" s="267"/>
      <c r="BA417" s="267"/>
      <c r="BB417" s="267"/>
      <c r="BC417" s="267"/>
      <c r="BD417" s="267"/>
      <c r="BE417" s="267"/>
      <c r="BF417" s="267"/>
      <c r="BG417" s="267"/>
      <c r="BH417" s="267"/>
    </row>
    <row r="418" spans="1:60" ht="12.75" outlineLevel="1">
      <c r="A418" s="314">
        <v>232</v>
      </c>
      <c r="B418" s="307" t="s">
        <v>951</v>
      </c>
      <c r="C418" s="322" t="s">
        <v>952</v>
      </c>
      <c r="D418" s="309" t="s">
        <v>685</v>
      </c>
      <c r="E418" s="311">
        <v>5</v>
      </c>
      <c r="F418" s="313"/>
      <c r="G418" s="316">
        <f t="shared" si="14"/>
        <v>0</v>
      </c>
      <c r="H418" s="267"/>
      <c r="I418" s="267"/>
      <c r="J418" s="267"/>
      <c r="K418" s="267"/>
      <c r="L418" s="267"/>
      <c r="M418" s="267"/>
      <c r="N418" s="267"/>
      <c r="O418" s="267"/>
      <c r="P418" s="267"/>
      <c r="Q418" s="267"/>
      <c r="R418" s="267"/>
      <c r="S418" s="267"/>
      <c r="T418" s="267"/>
      <c r="U418" s="267"/>
      <c r="V418" s="267"/>
      <c r="W418" s="267"/>
      <c r="X418" s="267"/>
      <c r="Y418" s="267"/>
      <c r="Z418" s="267"/>
      <c r="AA418" s="267"/>
      <c r="AB418" s="267"/>
      <c r="AC418" s="267"/>
      <c r="AD418" s="267"/>
      <c r="AE418" s="267"/>
      <c r="AF418" s="267"/>
      <c r="AG418" s="267"/>
      <c r="AH418" s="267"/>
      <c r="AI418" s="267"/>
      <c r="AJ418" s="267"/>
      <c r="AK418" s="267"/>
      <c r="AL418" s="267"/>
      <c r="AM418" s="267"/>
      <c r="AN418" s="267"/>
      <c r="AO418" s="267"/>
      <c r="AP418" s="267"/>
      <c r="AQ418" s="267"/>
      <c r="AR418" s="267"/>
      <c r="AS418" s="267"/>
      <c r="AT418" s="267"/>
      <c r="AU418" s="267"/>
      <c r="AV418" s="267"/>
      <c r="AW418" s="267"/>
      <c r="AX418" s="267"/>
      <c r="AY418" s="267"/>
      <c r="AZ418" s="267"/>
      <c r="BA418" s="267"/>
      <c r="BB418" s="267"/>
      <c r="BC418" s="267"/>
      <c r="BD418" s="267"/>
      <c r="BE418" s="267"/>
      <c r="BF418" s="267"/>
      <c r="BG418" s="267"/>
      <c r="BH418" s="267"/>
    </row>
    <row r="419" spans="1:60" ht="12.75" outlineLevel="1">
      <c r="A419" s="314">
        <v>233</v>
      </c>
      <c r="B419" s="307" t="s">
        <v>953</v>
      </c>
      <c r="C419" s="322" t="s">
        <v>954</v>
      </c>
      <c r="D419" s="309" t="s">
        <v>685</v>
      </c>
      <c r="E419" s="311">
        <v>7</v>
      </c>
      <c r="F419" s="313"/>
      <c r="G419" s="316">
        <f t="shared" si="14"/>
        <v>0</v>
      </c>
      <c r="H419" s="267"/>
      <c r="I419" s="267"/>
      <c r="J419" s="267"/>
      <c r="K419" s="267"/>
      <c r="L419" s="267"/>
      <c r="M419" s="267"/>
      <c r="N419" s="267"/>
      <c r="O419" s="267"/>
      <c r="P419" s="267"/>
      <c r="Q419" s="267"/>
      <c r="R419" s="267"/>
      <c r="S419" s="267"/>
      <c r="T419" s="267"/>
      <c r="U419" s="267"/>
      <c r="V419" s="267"/>
      <c r="W419" s="267"/>
      <c r="X419" s="267"/>
      <c r="Y419" s="267"/>
      <c r="Z419" s="267"/>
      <c r="AA419" s="267"/>
      <c r="AB419" s="267"/>
      <c r="AC419" s="267"/>
      <c r="AD419" s="267"/>
      <c r="AE419" s="267"/>
      <c r="AF419" s="267"/>
      <c r="AG419" s="267"/>
      <c r="AH419" s="267"/>
      <c r="AI419" s="267"/>
      <c r="AJ419" s="267"/>
      <c r="AK419" s="267"/>
      <c r="AL419" s="267"/>
      <c r="AM419" s="267"/>
      <c r="AN419" s="267"/>
      <c r="AO419" s="267"/>
      <c r="AP419" s="267"/>
      <c r="AQ419" s="267"/>
      <c r="AR419" s="267"/>
      <c r="AS419" s="267"/>
      <c r="AT419" s="267"/>
      <c r="AU419" s="267"/>
      <c r="AV419" s="267"/>
      <c r="AW419" s="267"/>
      <c r="AX419" s="267"/>
      <c r="AY419" s="267"/>
      <c r="AZ419" s="267"/>
      <c r="BA419" s="267"/>
      <c r="BB419" s="267"/>
      <c r="BC419" s="267"/>
      <c r="BD419" s="267"/>
      <c r="BE419" s="267"/>
      <c r="BF419" s="267"/>
      <c r="BG419" s="267"/>
      <c r="BH419" s="267"/>
    </row>
    <row r="420" spans="1:60" ht="12.75" outlineLevel="1">
      <c r="A420" s="314">
        <v>234</v>
      </c>
      <c r="B420" s="307" t="s">
        <v>955</v>
      </c>
      <c r="C420" s="322" t="s">
        <v>956</v>
      </c>
      <c r="D420" s="309" t="s">
        <v>685</v>
      </c>
      <c r="E420" s="311">
        <v>4</v>
      </c>
      <c r="F420" s="313"/>
      <c r="G420" s="316">
        <f t="shared" si="14"/>
        <v>0</v>
      </c>
      <c r="H420" s="267"/>
      <c r="I420" s="267"/>
      <c r="J420" s="267"/>
      <c r="K420" s="267"/>
      <c r="L420" s="267"/>
      <c r="M420" s="267"/>
      <c r="N420" s="267"/>
      <c r="O420" s="267"/>
      <c r="P420" s="267"/>
      <c r="Q420" s="267"/>
      <c r="R420" s="267"/>
      <c r="S420" s="267"/>
      <c r="T420" s="267"/>
      <c r="U420" s="267"/>
      <c r="V420" s="267"/>
      <c r="W420" s="267"/>
      <c r="X420" s="267"/>
      <c r="Y420" s="267"/>
      <c r="Z420" s="267"/>
      <c r="AA420" s="267"/>
      <c r="AB420" s="267"/>
      <c r="AC420" s="267"/>
      <c r="AD420" s="267"/>
      <c r="AE420" s="267"/>
      <c r="AF420" s="267"/>
      <c r="AG420" s="267"/>
      <c r="AH420" s="267"/>
      <c r="AI420" s="267"/>
      <c r="AJ420" s="267"/>
      <c r="AK420" s="267"/>
      <c r="AL420" s="267"/>
      <c r="AM420" s="267"/>
      <c r="AN420" s="267"/>
      <c r="AO420" s="267"/>
      <c r="AP420" s="267"/>
      <c r="AQ420" s="267"/>
      <c r="AR420" s="267"/>
      <c r="AS420" s="267"/>
      <c r="AT420" s="267"/>
      <c r="AU420" s="267"/>
      <c r="AV420" s="267"/>
      <c r="AW420" s="267"/>
      <c r="AX420" s="267"/>
      <c r="AY420" s="267"/>
      <c r="AZ420" s="267"/>
      <c r="BA420" s="267"/>
      <c r="BB420" s="267"/>
      <c r="BC420" s="267"/>
      <c r="BD420" s="267"/>
      <c r="BE420" s="267"/>
      <c r="BF420" s="267"/>
      <c r="BG420" s="267"/>
      <c r="BH420" s="267"/>
    </row>
    <row r="421" spans="1:60" ht="12.75" outlineLevel="1">
      <c r="A421" s="314">
        <v>235</v>
      </c>
      <c r="B421" s="307" t="s">
        <v>957</v>
      </c>
      <c r="C421" s="322" t="s">
        <v>958</v>
      </c>
      <c r="D421" s="309" t="s">
        <v>685</v>
      </c>
      <c r="E421" s="311">
        <v>1</v>
      </c>
      <c r="F421" s="313"/>
      <c r="G421" s="316">
        <f t="shared" si="14"/>
        <v>0</v>
      </c>
      <c r="H421" s="267"/>
      <c r="I421" s="267"/>
      <c r="J421" s="267"/>
      <c r="K421" s="267"/>
      <c r="L421" s="267"/>
      <c r="M421" s="267"/>
      <c r="N421" s="267"/>
      <c r="O421" s="267"/>
      <c r="P421" s="267"/>
      <c r="Q421" s="267"/>
      <c r="R421" s="267"/>
      <c r="S421" s="267"/>
      <c r="T421" s="267"/>
      <c r="U421" s="267"/>
      <c r="V421" s="267"/>
      <c r="W421" s="267"/>
      <c r="X421" s="267"/>
      <c r="Y421" s="267"/>
      <c r="Z421" s="267"/>
      <c r="AA421" s="267"/>
      <c r="AB421" s="267"/>
      <c r="AC421" s="267"/>
      <c r="AD421" s="267"/>
      <c r="AE421" s="267"/>
      <c r="AF421" s="267"/>
      <c r="AG421" s="267"/>
      <c r="AH421" s="267"/>
      <c r="AI421" s="267"/>
      <c r="AJ421" s="267"/>
      <c r="AK421" s="267"/>
      <c r="AL421" s="267"/>
      <c r="AM421" s="267"/>
      <c r="AN421" s="267"/>
      <c r="AO421" s="267"/>
      <c r="AP421" s="267"/>
      <c r="AQ421" s="267"/>
      <c r="AR421" s="267"/>
      <c r="AS421" s="267"/>
      <c r="AT421" s="267"/>
      <c r="AU421" s="267"/>
      <c r="AV421" s="267"/>
      <c r="AW421" s="267"/>
      <c r="AX421" s="267"/>
      <c r="AY421" s="267"/>
      <c r="AZ421" s="267"/>
      <c r="BA421" s="267"/>
      <c r="BB421" s="267"/>
      <c r="BC421" s="267"/>
      <c r="BD421" s="267"/>
      <c r="BE421" s="267"/>
      <c r="BF421" s="267"/>
      <c r="BG421" s="267"/>
      <c r="BH421" s="267"/>
    </row>
    <row r="422" spans="1:60" ht="12.75" outlineLevel="1">
      <c r="A422" s="314">
        <v>236</v>
      </c>
      <c r="B422" s="307" t="s">
        <v>959</v>
      </c>
      <c r="C422" s="322" t="s">
        <v>960</v>
      </c>
      <c r="D422" s="309" t="s">
        <v>685</v>
      </c>
      <c r="E422" s="311">
        <v>2</v>
      </c>
      <c r="F422" s="313"/>
      <c r="G422" s="316">
        <f t="shared" si="14"/>
        <v>0</v>
      </c>
      <c r="H422" s="267"/>
      <c r="I422" s="267"/>
      <c r="J422" s="267"/>
      <c r="K422" s="267"/>
      <c r="L422" s="267"/>
      <c r="M422" s="267"/>
      <c r="N422" s="267"/>
      <c r="O422" s="267"/>
      <c r="P422" s="267"/>
      <c r="Q422" s="267"/>
      <c r="R422" s="267"/>
      <c r="S422" s="267"/>
      <c r="T422" s="267"/>
      <c r="U422" s="267"/>
      <c r="V422" s="267"/>
      <c r="W422" s="267"/>
      <c r="X422" s="267"/>
      <c r="Y422" s="267"/>
      <c r="Z422" s="267"/>
      <c r="AA422" s="267"/>
      <c r="AB422" s="267"/>
      <c r="AC422" s="267"/>
      <c r="AD422" s="267"/>
      <c r="AE422" s="267"/>
      <c r="AF422" s="267"/>
      <c r="AG422" s="267"/>
      <c r="AH422" s="267"/>
      <c r="AI422" s="267"/>
      <c r="AJ422" s="267"/>
      <c r="AK422" s="267"/>
      <c r="AL422" s="267"/>
      <c r="AM422" s="267"/>
      <c r="AN422" s="267"/>
      <c r="AO422" s="267"/>
      <c r="AP422" s="267"/>
      <c r="AQ422" s="267"/>
      <c r="AR422" s="267"/>
      <c r="AS422" s="267"/>
      <c r="AT422" s="267"/>
      <c r="AU422" s="267"/>
      <c r="AV422" s="267"/>
      <c r="AW422" s="267"/>
      <c r="AX422" s="267"/>
      <c r="AY422" s="267"/>
      <c r="AZ422" s="267"/>
      <c r="BA422" s="267"/>
      <c r="BB422" s="267"/>
      <c r="BC422" s="267"/>
      <c r="BD422" s="267"/>
      <c r="BE422" s="267"/>
      <c r="BF422" s="267"/>
      <c r="BG422" s="267"/>
      <c r="BH422" s="267"/>
    </row>
    <row r="423" spans="1:60" ht="12.75" outlineLevel="1">
      <c r="A423" s="314">
        <v>237</v>
      </c>
      <c r="B423" s="307" t="s">
        <v>961</v>
      </c>
      <c r="C423" s="322" t="s">
        <v>962</v>
      </c>
      <c r="D423" s="309" t="s">
        <v>685</v>
      </c>
      <c r="E423" s="311">
        <v>1</v>
      </c>
      <c r="F423" s="313"/>
      <c r="G423" s="316">
        <f t="shared" si="14"/>
        <v>0</v>
      </c>
      <c r="H423" s="267"/>
      <c r="I423" s="267"/>
      <c r="J423" s="267"/>
      <c r="K423" s="267"/>
      <c r="L423" s="267"/>
      <c r="M423" s="267"/>
      <c r="N423" s="267"/>
      <c r="O423" s="267"/>
      <c r="P423" s="267"/>
      <c r="Q423" s="267"/>
      <c r="R423" s="267"/>
      <c r="S423" s="267"/>
      <c r="T423" s="267"/>
      <c r="U423" s="267"/>
      <c r="V423" s="267"/>
      <c r="W423" s="267"/>
      <c r="X423" s="267"/>
      <c r="Y423" s="267"/>
      <c r="Z423" s="267"/>
      <c r="AA423" s="267"/>
      <c r="AB423" s="267"/>
      <c r="AC423" s="267"/>
      <c r="AD423" s="267"/>
      <c r="AE423" s="267"/>
      <c r="AF423" s="267"/>
      <c r="AG423" s="267"/>
      <c r="AH423" s="267"/>
      <c r="AI423" s="267"/>
      <c r="AJ423" s="267"/>
      <c r="AK423" s="267"/>
      <c r="AL423" s="267"/>
      <c r="AM423" s="267"/>
      <c r="AN423" s="267"/>
      <c r="AO423" s="267"/>
      <c r="AP423" s="267"/>
      <c r="AQ423" s="267"/>
      <c r="AR423" s="267"/>
      <c r="AS423" s="267"/>
      <c r="AT423" s="267"/>
      <c r="AU423" s="267"/>
      <c r="AV423" s="267"/>
      <c r="AW423" s="267"/>
      <c r="AX423" s="267"/>
      <c r="AY423" s="267"/>
      <c r="AZ423" s="267"/>
      <c r="BA423" s="267"/>
      <c r="BB423" s="267"/>
      <c r="BC423" s="267"/>
      <c r="BD423" s="267"/>
      <c r="BE423" s="267"/>
      <c r="BF423" s="267"/>
      <c r="BG423" s="267"/>
      <c r="BH423" s="267"/>
    </row>
    <row r="424" spans="1:60" ht="12.75" outlineLevel="1">
      <c r="A424" s="314">
        <v>238</v>
      </c>
      <c r="B424" s="307" t="s">
        <v>963</v>
      </c>
      <c r="C424" s="322" t="s">
        <v>964</v>
      </c>
      <c r="D424" s="309" t="s">
        <v>685</v>
      </c>
      <c r="E424" s="311">
        <v>1</v>
      </c>
      <c r="F424" s="313"/>
      <c r="G424" s="316">
        <f t="shared" si="14"/>
        <v>0</v>
      </c>
      <c r="H424" s="267"/>
      <c r="I424" s="267"/>
      <c r="J424" s="267"/>
      <c r="K424" s="267"/>
      <c r="L424" s="267"/>
      <c r="M424" s="267"/>
      <c r="N424" s="267"/>
      <c r="O424" s="267"/>
      <c r="P424" s="267"/>
      <c r="Q424" s="267"/>
      <c r="R424" s="267"/>
      <c r="S424" s="267"/>
      <c r="T424" s="267"/>
      <c r="U424" s="267"/>
      <c r="V424" s="267"/>
      <c r="W424" s="267"/>
      <c r="X424" s="267"/>
      <c r="Y424" s="267"/>
      <c r="Z424" s="267"/>
      <c r="AA424" s="267"/>
      <c r="AB424" s="267"/>
      <c r="AC424" s="267"/>
      <c r="AD424" s="267"/>
      <c r="AE424" s="267"/>
      <c r="AF424" s="267"/>
      <c r="AG424" s="267"/>
      <c r="AH424" s="267"/>
      <c r="AI424" s="267"/>
      <c r="AJ424" s="267"/>
      <c r="AK424" s="267"/>
      <c r="AL424" s="267"/>
      <c r="AM424" s="267"/>
      <c r="AN424" s="267"/>
      <c r="AO424" s="267"/>
      <c r="AP424" s="267"/>
      <c r="AQ424" s="267"/>
      <c r="AR424" s="267"/>
      <c r="AS424" s="267"/>
      <c r="AT424" s="267"/>
      <c r="AU424" s="267"/>
      <c r="AV424" s="267"/>
      <c r="AW424" s="267"/>
      <c r="AX424" s="267"/>
      <c r="AY424" s="267"/>
      <c r="AZ424" s="267"/>
      <c r="BA424" s="267"/>
      <c r="BB424" s="267"/>
      <c r="BC424" s="267"/>
      <c r="BD424" s="267"/>
      <c r="BE424" s="267"/>
      <c r="BF424" s="267"/>
      <c r="BG424" s="267"/>
      <c r="BH424" s="267"/>
    </row>
    <row r="425" spans="1:60" ht="12.75" outlineLevel="1">
      <c r="A425" s="314">
        <v>239</v>
      </c>
      <c r="B425" s="307" t="s">
        <v>965</v>
      </c>
      <c r="C425" s="322" t="s">
        <v>966</v>
      </c>
      <c r="D425" s="309" t="s">
        <v>685</v>
      </c>
      <c r="E425" s="311">
        <v>2</v>
      </c>
      <c r="F425" s="313"/>
      <c r="G425" s="316">
        <f t="shared" si="14"/>
        <v>0</v>
      </c>
      <c r="H425" s="267"/>
      <c r="I425" s="267"/>
      <c r="J425" s="267"/>
      <c r="K425" s="267"/>
      <c r="L425" s="267"/>
      <c r="M425" s="267"/>
      <c r="N425" s="267"/>
      <c r="O425" s="267"/>
      <c r="P425" s="267"/>
      <c r="Q425" s="267"/>
      <c r="R425" s="267"/>
      <c r="S425" s="267"/>
      <c r="T425" s="267"/>
      <c r="U425" s="267"/>
      <c r="V425" s="267"/>
      <c r="W425" s="267"/>
      <c r="X425" s="267"/>
      <c r="Y425" s="267"/>
      <c r="Z425" s="267"/>
      <c r="AA425" s="267"/>
      <c r="AB425" s="267"/>
      <c r="AC425" s="267"/>
      <c r="AD425" s="267"/>
      <c r="AE425" s="267"/>
      <c r="AF425" s="267"/>
      <c r="AG425" s="267"/>
      <c r="AH425" s="267"/>
      <c r="AI425" s="267"/>
      <c r="AJ425" s="267"/>
      <c r="AK425" s="267"/>
      <c r="AL425" s="267"/>
      <c r="AM425" s="267"/>
      <c r="AN425" s="267"/>
      <c r="AO425" s="267"/>
      <c r="AP425" s="267"/>
      <c r="AQ425" s="267"/>
      <c r="AR425" s="267"/>
      <c r="AS425" s="267"/>
      <c r="AT425" s="267"/>
      <c r="AU425" s="267"/>
      <c r="AV425" s="267"/>
      <c r="AW425" s="267"/>
      <c r="AX425" s="267"/>
      <c r="AY425" s="267"/>
      <c r="AZ425" s="267"/>
      <c r="BA425" s="267"/>
      <c r="BB425" s="267"/>
      <c r="BC425" s="267"/>
      <c r="BD425" s="267"/>
      <c r="BE425" s="267"/>
      <c r="BF425" s="267"/>
      <c r="BG425" s="267"/>
      <c r="BH425" s="267"/>
    </row>
    <row r="426" spans="1:60" ht="12.75" outlineLevel="1">
      <c r="A426" s="314">
        <v>240</v>
      </c>
      <c r="B426" s="307" t="s">
        <v>967</v>
      </c>
      <c r="C426" s="322" t="s">
        <v>968</v>
      </c>
      <c r="D426" s="309" t="s">
        <v>685</v>
      </c>
      <c r="E426" s="311">
        <v>1</v>
      </c>
      <c r="F426" s="313"/>
      <c r="G426" s="316">
        <f t="shared" si="14"/>
        <v>0</v>
      </c>
      <c r="H426" s="267"/>
      <c r="I426" s="267"/>
      <c r="J426" s="267"/>
      <c r="K426" s="267"/>
      <c r="L426" s="267"/>
      <c r="M426" s="267"/>
      <c r="N426" s="267"/>
      <c r="O426" s="267"/>
      <c r="P426" s="267"/>
      <c r="Q426" s="267"/>
      <c r="R426" s="267"/>
      <c r="S426" s="267"/>
      <c r="T426" s="267"/>
      <c r="U426" s="267"/>
      <c r="V426" s="267"/>
      <c r="W426" s="267"/>
      <c r="X426" s="267"/>
      <c r="Y426" s="267"/>
      <c r="Z426" s="267"/>
      <c r="AA426" s="267"/>
      <c r="AB426" s="267"/>
      <c r="AC426" s="267"/>
      <c r="AD426" s="267"/>
      <c r="AE426" s="267"/>
      <c r="AF426" s="267"/>
      <c r="AG426" s="267"/>
      <c r="AH426" s="267"/>
      <c r="AI426" s="267"/>
      <c r="AJ426" s="267"/>
      <c r="AK426" s="267"/>
      <c r="AL426" s="267"/>
      <c r="AM426" s="267"/>
      <c r="AN426" s="267"/>
      <c r="AO426" s="267"/>
      <c r="AP426" s="267"/>
      <c r="AQ426" s="267"/>
      <c r="AR426" s="267"/>
      <c r="AS426" s="267"/>
      <c r="AT426" s="267"/>
      <c r="AU426" s="267"/>
      <c r="AV426" s="267"/>
      <c r="AW426" s="267"/>
      <c r="AX426" s="267"/>
      <c r="AY426" s="267"/>
      <c r="AZ426" s="267"/>
      <c r="BA426" s="267"/>
      <c r="BB426" s="267"/>
      <c r="BC426" s="267"/>
      <c r="BD426" s="267"/>
      <c r="BE426" s="267"/>
      <c r="BF426" s="267"/>
      <c r="BG426" s="267"/>
      <c r="BH426" s="267"/>
    </row>
    <row r="427" spans="1:60" ht="12.75" outlineLevel="1">
      <c r="A427" s="314">
        <v>241</v>
      </c>
      <c r="B427" s="307" t="s">
        <v>969</v>
      </c>
      <c r="C427" s="322" t="s">
        <v>970</v>
      </c>
      <c r="D427" s="309" t="s">
        <v>685</v>
      </c>
      <c r="E427" s="311">
        <v>1</v>
      </c>
      <c r="F427" s="313"/>
      <c r="G427" s="316">
        <f t="shared" si="14"/>
        <v>0</v>
      </c>
      <c r="H427" s="267"/>
      <c r="I427" s="267"/>
      <c r="J427" s="267"/>
      <c r="K427" s="267"/>
      <c r="L427" s="267"/>
      <c r="M427" s="267"/>
      <c r="N427" s="267"/>
      <c r="O427" s="267"/>
      <c r="P427" s="267"/>
      <c r="Q427" s="267"/>
      <c r="R427" s="267"/>
      <c r="S427" s="267"/>
      <c r="T427" s="267"/>
      <c r="U427" s="267"/>
      <c r="V427" s="267"/>
      <c r="W427" s="267"/>
      <c r="X427" s="267"/>
      <c r="Y427" s="267"/>
      <c r="Z427" s="267"/>
      <c r="AA427" s="267"/>
      <c r="AB427" s="267"/>
      <c r="AC427" s="267"/>
      <c r="AD427" s="267"/>
      <c r="AE427" s="267"/>
      <c r="AF427" s="267"/>
      <c r="AG427" s="267"/>
      <c r="AH427" s="267"/>
      <c r="AI427" s="267"/>
      <c r="AJ427" s="267"/>
      <c r="AK427" s="267"/>
      <c r="AL427" s="267"/>
      <c r="AM427" s="267"/>
      <c r="AN427" s="267"/>
      <c r="AO427" s="267"/>
      <c r="AP427" s="267"/>
      <c r="AQ427" s="267"/>
      <c r="AR427" s="267"/>
      <c r="AS427" s="267"/>
      <c r="AT427" s="267"/>
      <c r="AU427" s="267"/>
      <c r="AV427" s="267"/>
      <c r="AW427" s="267"/>
      <c r="AX427" s="267"/>
      <c r="AY427" s="267"/>
      <c r="AZ427" s="267"/>
      <c r="BA427" s="267"/>
      <c r="BB427" s="267"/>
      <c r="BC427" s="267"/>
      <c r="BD427" s="267"/>
      <c r="BE427" s="267"/>
      <c r="BF427" s="267"/>
      <c r="BG427" s="267"/>
      <c r="BH427" s="267"/>
    </row>
    <row r="428" spans="1:60" ht="12.75" outlineLevel="1">
      <c r="A428" s="314">
        <v>242</v>
      </c>
      <c r="B428" s="307" t="s">
        <v>971</v>
      </c>
      <c r="C428" s="322" t="s">
        <v>972</v>
      </c>
      <c r="D428" s="309" t="s">
        <v>685</v>
      </c>
      <c r="E428" s="311">
        <v>1</v>
      </c>
      <c r="F428" s="313"/>
      <c r="G428" s="316">
        <f t="shared" si="14"/>
        <v>0</v>
      </c>
      <c r="H428" s="267"/>
      <c r="I428" s="267"/>
      <c r="J428" s="267"/>
      <c r="K428" s="267"/>
      <c r="L428" s="267"/>
      <c r="M428" s="267"/>
      <c r="N428" s="267"/>
      <c r="O428" s="267"/>
      <c r="P428" s="267"/>
      <c r="Q428" s="267"/>
      <c r="R428" s="267"/>
      <c r="S428" s="267"/>
      <c r="T428" s="267"/>
      <c r="U428" s="267"/>
      <c r="V428" s="267"/>
      <c r="W428" s="267"/>
      <c r="X428" s="267"/>
      <c r="Y428" s="267"/>
      <c r="Z428" s="267"/>
      <c r="AA428" s="267"/>
      <c r="AB428" s="267"/>
      <c r="AC428" s="267"/>
      <c r="AD428" s="267"/>
      <c r="AE428" s="267"/>
      <c r="AF428" s="267"/>
      <c r="AG428" s="267"/>
      <c r="AH428" s="267"/>
      <c r="AI428" s="267"/>
      <c r="AJ428" s="267"/>
      <c r="AK428" s="267"/>
      <c r="AL428" s="267"/>
      <c r="AM428" s="267"/>
      <c r="AN428" s="267"/>
      <c r="AO428" s="267"/>
      <c r="AP428" s="267"/>
      <c r="AQ428" s="267"/>
      <c r="AR428" s="267"/>
      <c r="AS428" s="267"/>
      <c r="AT428" s="267"/>
      <c r="AU428" s="267"/>
      <c r="AV428" s="267"/>
      <c r="AW428" s="267"/>
      <c r="AX428" s="267"/>
      <c r="AY428" s="267"/>
      <c r="AZ428" s="267"/>
      <c r="BA428" s="267"/>
      <c r="BB428" s="267"/>
      <c r="BC428" s="267"/>
      <c r="BD428" s="267"/>
      <c r="BE428" s="267"/>
      <c r="BF428" s="267"/>
      <c r="BG428" s="267"/>
      <c r="BH428" s="267"/>
    </row>
    <row r="429" spans="1:60" ht="12.75" outlineLevel="1">
      <c r="A429" s="314">
        <v>243</v>
      </c>
      <c r="B429" s="307" t="s">
        <v>973</v>
      </c>
      <c r="C429" s="322" t="s">
        <v>974</v>
      </c>
      <c r="D429" s="309" t="s">
        <v>685</v>
      </c>
      <c r="E429" s="311">
        <v>1</v>
      </c>
      <c r="F429" s="313"/>
      <c r="G429" s="316">
        <f t="shared" si="14"/>
        <v>0</v>
      </c>
      <c r="H429" s="267"/>
      <c r="I429" s="267"/>
      <c r="J429" s="267"/>
      <c r="K429" s="267"/>
      <c r="L429" s="267"/>
      <c r="M429" s="267"/>
      <c r="N429" s="267"/>
      <c r="O429" s="267"/>
      <c r="P429" s="267"/>
      <c r="Q429" s="267"/>
      <c r="R429" s="267"/>
      <c r="S429" s="267"/>
      <c r="T429" s="267"/>
      <c r="U429" s="267"/>
      <c r="V429" s="267"/>
      <c r="W429" s="267"/>
      <c r="X429" s="267"/>
      <c r="Y429" s="267"/>
      <c r="Z429" s="267"/>
      <c r="AA429" s="267"/>
      <c r="AB429" s="267"/>
      <c r="AC429" s="267"/>
      <c r="AD429" s="267"/>
      <c r="AE429" s="267"/>
      <c r="AF429" s="267"/>
      <c r="AG429" s="267"/>
      <c r="AH429" s="267"/>
      <c r="AI429" s="267"/>
      <c r="AJ429" s="267"/>
      <c r="AK429" s="267"/>
      <c r="AL429" s="267"/>
      <c r="AM429" s="267"/>
      <c r="AN429" s="267"/>
      <c r="AO429" s="267"/>
      <c r="AP429" s="267"/>
      <c r="AQ429" s="267"/>
      <c r="AR429" s="267"/>
      <c r="AS429" s="267"/>
      <c r="AT429" s="267"/>
      <c r="AU429" s="267"/>
      <c r="AV429" s="267"/>
      <c r="AW429" s="267"/>
      <c r="AX429" s="267"/>
      <c r="AY429" s="267"/>
      <c r="AZ429" s="267"/>
      <c r="BA429" s="267"/>
      <c r="BB429" s="267"/>
      <c r="BC429" s="267"/>
      <c r="BD429" s="267"/>
      <c r="BE429" s="267"/>
      <c r="BF429" s="267"/>
      <c r="BG429" s="267"/>
      <c r="BH429" s="267"/>
    </row>
    <row r="430" spans="1:60" ht="12.75" outlineLevel="1">
      <c r="A430" s="314">
        <v>244</v>
      </c>
      <c r="B430" s="307" t="s">
        <v>975</v>
      </c>
      <c r="C430" s="322" t="s">
        <v>976</v>
      </c>
      <c r="D430" s="309" t="s">
        <v>289</v>
      </c>
      <c r="E430" s="311">
        <v>182</v>
      </c>
      <c r="F430" s="313"/>
      <c r="G430" s="316">
        <f t="shared" si="14"/>
        <v>0</v>
      </c>
      <c r="H430" s="267"/>
      <c r="I430" s="267"/>
      <c r="J430" s="267"/>
      <c r="K430" s="267"/>
      <c r="L430" s="267"/>
      <c r="M430" s="267"/>
      <c r="N430" s="267"/>
      <c r="O430" s="267"/>
      <c r="P430" s="267"/>
      <c r="Q430" s="267"/>
      <c r="R430" s="267"/>
      <c r="S430" s="267"/>
      <c r="T430" s="267"/>
      <c r="U430" s="267"/>
      <c r="V430" s="267"/>
      <c r="W430" s="267"/>
      <c r="X430" s="267"/>
      <c r="Y430" s="267"/>
      <c r="Z430" s="267"/>
      <c r="AA430" s="267"/>
      <c r="AB430" s="267"/>
      <c r="AC430" s="267"/>
      <c r="AD430" s="267"/>
      <c r="AE430" s="267"/>
      <c r="AF430" s="267"/>
      <c r="AG430" s="267"/>
      <c r="AH430" s="267"/>
      <c r="AI430" s="267"/>
      <c r="AJ430" s="267"/>
      <c r="AK430" s="267"/>
      <c r="AL430" s="267"/>
      <c r="AM430" s="267"/>
      <c r="AN430" s="267"/>
      <c r="AO430" s="267"/>
      <c r="AP430" s="267"/>
      <c r="AQ430" s="267"/>
      <c r="AR430" s="267"/>
      <c r="AS430" s="267"/>
      <c r="AT430" s="267"/>
      <c r="AU430" s="267"/>
      <c r="AV430" s="267"/>
      <c r="AW430" s="267"/>
      <c r="AX430" s="267"/>
      <c r="AY430" s="267"/>
      <c r="AZ430" s="267"/>
      <c r="BA430" s="267"/>
      <c r="BB430" s="267"/>
      <c r="BC430" s="267"/>
      <c r="BD430" s="267"/>
      <c r="BE430" s="267"/>
      <c r="BF430" s="267"/>
      <c r="BG430" s="267"/>
      <c r="BH430" s="267"/>
    </row>
    <row r="431" spans="1:60" ht="12.75" outlineLevel="1">
      <c r="A431" s="314">
        <v>245</v>
      </c>
      <c r="B431" s="307" t="s">
        <v>977</v>
      </c>
      <c r="C431" s="322" t="s">
        <v>978</v>
      </c>
      <c r="D431" s="309" t="s">
        <v>289</v>
      </c>
      <c r="E431" s="311">
        <v>121</v>
      </c>
      <c r="F431" s="313"/>
      <c r="G431" s="316">
        <f t="shared" si="14"/>
        <v>0</v>
      </c>
      <c r="H431" s="267"/>
      <c r="I431" s="267"/>
      <c r="J431" s="267"/>
      <c r="K431" s="267"/>
      <c r="L431" s="267"/>
      <c r="M431" s="267"/>
      <c r="N431" s="267"/>
      <c r="O431" s="267"/>
      <c r="P431" s="267"/>
      <c r="Q431" s="267"/>
      <c r="R431" s="267"/>
      <c r="S431" s="267"/>
      <c r="T431" s="267"/>
      <c r="U431" s="267"/>
      <c r="V431" s="267"/>
      <c r="W431" s="267"/>
      <c r="X431" s="267"/>
      <c r="Y431" s="267"/>
      <c r="Z431" s="267"/>
      <c r="AA431" s="267"/>
      <c r="AB431" s="267"/>
      <c r="AC431" s="267"/>
      <c r="AD431" s="267"/>
      <c r="AE431" s="267"/>
      <c r="AF431" s="267"/>
      <c r="AG431" s="267"/>
      <c r="AH431" s="267"/>
      <c r="AI431" s="267"/>
      <c r="AJ431" s="267"/>
      <c r="AK431" s="267"/>
      <c r="AL431" s="267"/>
      <c r="AM431" s="267"/>
      <c r="AN431" s="267"/>
      <c r="AO431" s="267"/>
      <c r="AP431" s="267"/>
      <c r="AQ431" s="267"/>
      <c r="AR431" s="267"/>
      <c r="AS431" s="267"/>
      <c r="AT431" s="267"/>
      <c r="AU431" s="267"/>
      <c r="AV431" s="267"/>
      <c r="AW431" s="267"/>
      <c r="AX431" s="267"/>
      <c r="AY431" s="267"/>
      <c r="AZ431" s="267"/>
      <c r="BA431" s="267"/>
      <c r="BB431" s="267"/>
      <c r="BC431" s="267"/>
      <c r="BD431" s="267"/>
      <c r="BE431" s="267"/>
      <c r="BF431" s="267"/>
      <c r="BG431" s="267"/>
      <c r="BH431" s="267"/>
    </row>
    <row r="432" spans="1:60" ht="12.75" outlineLevel="1">
      <c r="A432" s="314">
        <v>246</v>
      </c>
      <c r="B432" s="307" t="s">
        <v>979</v>
      </c>
      <c r="C432" s="322" t="s">
        <v>980</v>
      </c>
      <c r="D432" s="309" t="s">
        <v>289</v>
      </c>
      <c r="E432" s="311">
        <v>37</v>
      </c>
      <c r="F432" s="313"/>
      <c r="G432" s="316">
        <f t="shared" si="14"/>
        <v>0</v>
      </c>
      <c r="H432" s="267"/>
      <c r="I432" s="267"/>
      <c r="J432" s="267"/>
      <c r="K432" s="267"/>
      <c r="L432" s="267"/>
      <c r="M432" s="267"/>
      <c r="N432" s="267"/>
      <c r="O432" s="267"/>
      <c r="P432" s="267"/>
      <c r="Q432" s="267"/>
      <c r="R432" s="267"/>
      <c r="S432" s="267"/>
      <c r="T432" s="267"/>
      <c r="U432" s="267"/>
      <c r="V432" s="267"/>
      <c r="W432" s="267"/>
      <c r="X432" s="267"/>
      <c r="Y432" s="267"/>
      <c r="Z432" s="267"/>
      <c r="AA432" s="267"/>
      <c r="AB432" s="267"/>
      <c r="AC432" s="267"/>
      <c r="AD432" s="267"/>
      <c r="AE432" s="267"/>
      <c r="AF432" s="267"/>
      <c r="AG432" s="267"/>
      <c r="AH432" s="267"/>
      <c r="AI432" s="267"/>
      <c r="AJ432" s="267"/>
      <c r="AK432" s="267"/>
      <c r="AL432" s="267"/>
      <c r="AM432" s="267"/>
      <c r="AN432" s="267"/>
      <c r="AO432" s="267"/>
      <c r="AP432" s="267"/>
      <c r="AQ432" s="267"/>
      <c r="AR432" s="267"/>
      <c r="AS432" s="267"/>
      <c r="AT432" s="267"/>
      <c r="AU432" s="267"/>
      <c r="AV432" s="267"/>
      <c r="AW432" s="267"/>
      <c r="AX432" s="267"/>
      <c r="AY432" s="267"/>
      <c r="AZ432" s="267"/>
      <c r="BA432" s="267"/>
      <c r="BB432" s="267"/>
      <c r="BC432" s="267"/>
      <c r="BD432" s="267"/>
      <c r="BE432" s="267"/>
      <c r="BF432" s="267"/>
      <c r="BG432" s="267"/>
      <c r="BH432" s="267"/>
    </row>
    <row r="433" spans="1:60" ht="12.75" outlineLevel="1">
      <c r="A433" s="314">
        <v>247</v>
      </c>
      <c r="B433" s="307" t="s">
        <v>981</v>
      </c>
      <c r="C433" s="322" t="s">
        <v>982</v>
      </c>
      <c r="D433" s="309" t="s">
        <v>289</v>
      </c>
      <c r="E433" s="311">
        <v>6</v>
      </c>
      <c r="F433" s="313"/>
      <c r="G433" s="316">
        <f t="shared" si="14"/>
        <v>0</v>
      </c>
      <c r="H433" s="267"/>
      <c r="I433" s="267"/>
      <c r="J433" s="267"/>
      <c r="K433" s="267"/>
      <c r="L433" s="267"/>
      <c r="M433" s="267"/>
      <c r="N433" s="267"/>
      <c r="O433" s="267"/>
      <c r="P433" s="267"/>
      <c r="Q433" s="267"/>
      <c r="R433" s="267"/>
      <c r="S433" s="267"/>
      <c r="T433" s="267"/>
      <c r="U433" s="267"/>
      <c r="V433" s="267"/>
      <c r="W433" s="267"/>
      <c r="X433" s="267"/>
      <c r="Y433" s="267"/>
      <c r="Z433" s="267"/>
      <c r="AA433" s="267"/>
      <c r="AB433" s="267"/>
      <c r="AC433" s="267"/>
      <c r="AD433" s="267"/>
      <c r="AE433" s="267"/>
      <c r="AF433" s="267"/>
      <c r="AG433" s="267"/>
      <c r="AH433" s="267"/>
      <c r="AI433" s="267"/>
      <c r="AJ433" s="267"/>
      <c r="AK433" s="267"/>
      <c r="AL433" s="267"/>
      <c r="AM433" s="267"/>
      <c r="AN433" s="267"/>
      <c r="AO433" s="267"/>
      <c r="AP433" s="267"/>
      <c r="AQ433" s="267"/>
      <c r="AR433" s="267"/>
      <c r="AS433" s="267"/>
      <c r="AT433" s="267"/>
      <c r="AU433" s="267"/>
      <c r="AV433" s="267"/>
      <c r="AW433" s="267"/>
      <c r="AX433" s="267"/>
      <c r="AY433" s="267"/>
      <c r="AZ433" s="267"/>
      <c r="BA433" s="267"/>
      <c r="BB433" s="267"/>
      <c r="BC433" s="267"/>
      <c r="BD433" s="267"/>
      <c r="BE433" s="267"/>
      <c r="BF433" s="267"/>
      <c r="BG433" s="267"/>
      <c r="BH433" s="267"/>
    </row>
    <row r="434" spans="1:60" ht="12.75" outlineLevel="1">
      <c r="A434" s="314">
        <v>248</v>
      </c>
      <c r="B434" s="307" t="s">
        <v>983</v>
      </c>
      <c r="C434" s="322" t="s">
        <v>984</v>
      </c>
      <c r="D434" s="309" t="s">
        <v>289</v>
      </c>
      <c r="E434" s="311">
        <v>5</v>
      </c>
      <c r="F434" s="313"/>
      <c r="G434" s="316">
        <f t="shared" si="14"/>
        <v>0</v>
      </c>
      <c r="H434" s="267"/>
      <c r="I434" s="267"/>
      <c r="J434" s="267"/>
      <c r="K434" s="267"/>
      <c r="L434" s="267"/>
      <c r="M434" s="267"/>
      <c r="N434" s="267"/>
      <c r="O434" s="267"/>
      <c r="P434" s="267"/>
      <c r="Q434" s="267"/>
      <c r="R434" s="267"/>
      <c r="S434" s="267"/>
      <c r="T434" s="267"/>
      <c r="U434" s="267"/>
      <c r="V434" s="267"/>
      <c r="W434" s="267"/>
      <c r="X434" s="267"/>
      <c r="Y434" s="267"/>
      <c r="Z434" s="267"/>
      <c r="AA434" s="267"/>
      <c r="AB434" s="267"/>
      <c r="AC434" s="267"/>
      <c r="AD434" s="267"/>
      <c r="AE434" s="267"/>
      <c r="AF434" s="267"/>
      <c r="AG434" s="267"/>
      <c r="AH434" s="267"/>
      <c r="AI434" s="267"/>
      <c r="AJ434" s="267"/>
      <c r="AK434" s="267"/>
      <c r="AL434" s="267"/>
      <c r="AM434" s="267"/>
      <c r="AN434" s="267"/>
      <c r="AO434" s="267"/>
      <c r="AP434" s="267"/>
      <c r="AQ434" s="267"/>
      <c r="AR434" s="267"/>
      <c r="AS434" s="267"/>
      <c r="AT434" s="267"/>
      <c r="AU434" s="267"/>
      <c r="AV434" s="267"/>
      <c r="AW434" s="267"/>
      <c r="AX434" s="267"/>
      <c r="AY434" s="267"/>
      <c r="AZ434" s="267"/>
      <c r="BA434" s="267"/>
      <c r="BB434" s="267"/>
      <c r="BC434" s="267"/>
      <c r="BD434" s="267"/>
      <c r="BE434" s="267"/>
      <c r="BF434" s="267"/>
      <c r="BG434" s="267"/>
      <c r="BH434" s="267"/>
    </row>
    <row r="435" spans="1:60" ht="12.75" outlineLevel="1">
      <c r="A435" s="314">
        <v>249</v>
      </c>
      <c r="B435" s="307" t="s">
        <v>985</v>
      </c>
      <c r="C435" s="322" t="s">
        <v>986</v>
      </c>
      <c r="D435" s="309" t="s">
        <v>289</v>
      </c>
      <c r="E435" s="311">
        <v>2</v>
      </c>
      <c r="F435" s="313"/>
      <c r="G435" s="316">
        <f t="shared" si="14"/>
        <v>0</v>
      </c>
      <c r="H435" s="267"/>
      <c r="I435" s="267"/>
      <c r="J435" s="267"/>
      <c r="K435" s="267"/>
      <c r="L435" s="267"/>
      <c r="M435" s="267"/>
      <c r="N435" s="267"/>
      <c r="O435" s="267"/>
      <c r="P435" s="267"/>
      <c r="Q435" s="267"/>
      <c r="R435" s="267"/>
      <c r="S435" s="267"/>
      <c r="T435" s="267"/>
      <c r="U435" s="267"/>
      <c r="V435" s="267"/>
      <c r="W435" s="267"/>
      <c r="X435" s="267"/>
      <c r="Y435" s="267"/>
      <c r="Z435" s="267"/>
      <c r="AA435" s="267"/>
      <c r="AB435" s="267"/>
      <c r="AC435" s="267"/>
      <c r="AD435" s="267"/>
      <c r="AE435" s="267"/>
      <c r="AF435" s="267"/>
      <c r="AG435" s="267"/>
      <c r="AH435" s="267"/>
      <c r="AI435" s="267"/>
      <c r="AJ435" s="267"/>
      <c r="AK435" s="267"/>
      <c r="AL435" s="267"/>
      <c r="AM435" s="267"/>
      <c r="AN435" s="267"/>
      <c r="AO435" s="267"/>
      <c r="AP435" s="267"/>
      <c r="AQ435" s="267"/>
      <c r="AR435" s="267"/>
      <c r="AS435" s="267"/>
      <c r="AT435" s="267"/>
      <c r="AU435" s="267"/>
      <c r="AV435" s="267"/>
      <c r="AW435" s="267"/>
      <c r="AX435" s="267"/>
      <c r="AY435" s="267"/>
      <c r="AZ435" s="267"/>
      <c r="BA435" s="267"/>
      <c r="BB435" s="267"/>
      <c r="BC435" s="267"/>
      <c r="BD435" s="267"/>
      <c r="BE435" s="267"/>
      <c r="BF435" s="267"/>
      <c r="BG435" s="267"/>
      <c r="BH435" s="267"/>
    </row>
    <row r="436" spans="1:60" ht="12.75" outlineLevel="1">
      <c r="A436" s="314">
        <v>250</v>
      </c>
      <c r="B436" s="307" t="s">
        <v>987</v>
      </c>
      <c r="C436" s="322" t="s">
        <v>988</v>
      </c>
      <c r="D436" s="309" t="s">
        <v>289</v>
      </c>
      <c r="E436" s="311">
        <v>16</v>
      </c>
      <c r="F436" s="313"/>
      <c r="G436" s="316">
        <f t="shared" si="14"/>
        <v>0</v>
      </c>
      <c r="H436" s="267"/>
      <c r="I436" s="267"/>
      <c r="J436" s="267"/>
      <c r="K436" s="267"/>
      <c r="L436" s="267"/>
      <c r="M436" s="267"/>
      <c r="N436" s="267"/>
      <c r="O436" s="267"/>
      <c r="P436" s="267"/>
      <c r="Q436" s="267"/>
      <c r="R436" s="267"/>
      <c r="S436" s="267"/>
      <c r="T436" s="267"/>
      <c r="U436" s="267"/>
      <c r="V436" s="267"/>
      <c r="W436" s="267"/>
      <c r="X436" s="267"/>
      <c r="Y436" s="267"/>
      <c r="Z436" s="267"/>
      <c r="AA436" s="267"/>
      <c r="AB436" s="267"/>
      <c r="AC436" s="267"/>
      <c r="AD436" s="267"/>
      <c r="AE436" s="267"/>
      <c r="AF436" s="267"/>
      <c r="AG436" s="267"/>
      <c r="AH436" s="267"/>
      <c r="AI436" s="267"/>
      <c r="AJ436" s="267"/>
      <c r="AK436" s="267"/>
      <c r="AL436" s="267"/>
      <c r="AM436" s="267"/>
      <c r="AN436" s="267"/>
      <c r="AO436" s="267"/>
      <c r="AP436" s="267"/>
      <c r="AQ436" s="267"/>
      <c r="AR436" s="267"/>
      <c r="AS436" s="267"/>
      <c r="AT436" s="267"/>
      <c r="AU436" s="267"/>
      <c r="AV436" s="267"/>
      <c r="AW436" s="267"/>
      <c r="AX436" s="267"/>
      <c r="AY436" s="267"/>
      <c r="AZ436" s="267"/>
      <c r="BA436" s="267"/>
      <c r="BB436" s="267"/>
      <c r="BC436" s="267"/>
      <c r="BD436" s="267"/>
      <c r="BE436" s="267"/>
      <c r="BF436" s="267"/>
      <c r="BG436" s="267"/>
      <c r="BH436" s="267"/>
    </row>
    <row r="437" spans="1:60" ht="12.75" outlineLevel="1">
      <c r="A437" s="314">
        <v>251</v>
      </c>
      <c r="B437" s="307" t="s">
        <v>989</v>
      </c>
      <c r="C437" s="322" t="s">
        <v>990</v>
      </c>
      <c r="D437" s="309" t="s">
        <v>289</v>
      </c>
      <c r="E437" s="311">
        <v>2</v>
      </c>
      <c r="F437" s="313"/>
      <c r="G437" s="316">
        <f t="shared" si="14"/>
        <v>0</v>
      </c>
      <c r="H437" s="267"/>
      <c r="I437" s="267"/>
      <c r="J437" s="267"/>
      <c r="K437" s="267"/>
      <c r="L437" s="267"/>
      <c r="M437" s="267"/>
      <c r="N437" s="267"/>
      <c r="O437" s="267"/>
      <c r="P437" s="267"/>
      <c r="Q437" s="267"/>
      <c r="R437" s="267"/>
      <c r="S437" s="267"/>
      <c r="T437" s="267"/>
      <c r="U437" s="267"/>
      <c r="V437" s="267"/>
      <c r="W437" s="267"/>
      <c r="X437" s="267"/>
      <c r="Y437" s="267"/>
      <c r="Z437" s="267"/>
      <c r="AA437" s="267"/>
      <c r="AB437" s="267"/>
      <c r="AC437" s="267"/>
      <c r="AD437" s="267"/>
      <c r="AE437" s="267"/>
      <c r="AF437" s="267"/>
      <c r="AG437" s="267"/>
      <c r="AH437" s="267"/>
      <c r="AI437" s="267"/>
      <c r="AJ437" s="267"/>
      <c r="AK437" s="267"/>
      <c r="AL437" s="267"/>
      <c r="AM437" s="267"/>
      <c r="AN437" s="267"/>
      <c r="AO437" s="267"/>
      <c r="AP437" s="267"/>
      <c r="AQ437" s="267"/>
      <c r="AR437" s="267"/>
      <c r="AS437" s="267"/>
      <c r="AT437" s="267"/>
      <c r="AU437" s="267"/>
      <c r="AV437" s="267"/>
      <c r="AW437" s="267"/>
      <c r="AX437" s="267"/>
      <c r="AY437" s="267"/>
      <c r="AZ437" s="267"/>
      <c r="BA437" s="267"/>
      <c r="BB437" s="267"/>
      <c r="BC437" s="267"/>
      <c r="BD437" s="267"/>
      <c r="BE437" s="267"/>
      <c r="BF437" s="267"/>
      <c r="BG437" s="267"/>
      <c r="BH437" s="267"/>
    </row>
    <row r="438" spans="1:60" ht="12.75" outlineLevel="1">
      <c r="A438" s="314">
        <v>252</v>
      </c>
      <c r="B438" s="307" t="s">
        <v>991</v>
      </c>
      <c r="C438" s="322" t="s">
        <v>992</v>
      </c>
      <c r="D438" s="309" t="s">
        <v>289</v>
      </c>
      <c r="E438" s="311">
        <v>4</v>
      </c>
      <c r="F438" s="313"/>
      <c r="G438" s="316">
        <f t="shared" si="14"/>
        <v>0</v>
      </c>
      <c r="H438" s="267"/>
      <c r="I438" s="267"/>
      <c r="J438" s="267"/>
      <c r="K438" s="267"/>
      <c r="L438" s="267"/>
      <c r="M438" s="267"/>
      <c r="N438" s="267"/>
      <c r="O438" s="267"/>
      <c r="P438" s="267"/>
      <c r="Q438" s="267"/>
      <c r="R438" s="267"/>
      <c r="S438" s="267"/>
      <c r="T438" s="267"/>
      <c r="U438" s="267"/>
      <c r="V438" s="267"/>
      <c r="W438" s="267"/>
      <c r="X438" s="267"/>
      <c r="Y438" s="267"/>
      <c r="Z438" s="267"/>
      <c r="AA438" s="267"/>
      <c r="AB438" s="267"/>
      <c r="AC438" s="267"/>
      <c r="AD438" s="267"/>
      <c r="AE438" s="267"/>
      <c r="AF438" s="267"/>
      <c r="AG438" s="267"/>
      <c r="AH438" s="267"/>
      <c r="AI438" s="267"/>
      <c r="AJ438" s="267"/>
      <c r="AK438" s="267"/>
      <c r="AL438" s="267"/>
      <c r="AM438" s="267"/>
      <c r="AN438" s="267"/>
      <c r="AO438" s="267"/>
      <c r="AP438" s="267"/>
      <c r="AQ438" s="267"/>
      <c r="AR438" s="267"/>
      <c r="AS438" s="267"/>
      <c r="AT438" s="267"/>
      <c r="AU438" s="267"/>
      <c r="AV438" s="267"/>
      <c r="AW438" s="267"/>
      <c r="AX438" s="267"/>
      <c r="AY438" s="267"/>
      <c r="AZ438" s="267"/>
      <c r="BA438" s="267"/>
      <c r="BB438" s="267"/>
      <c r="BC438" s="267"/>
      <c r="BD438" s="267"/>
      <c r="BE438" s="267"/>
      <c r="BF438" s="267"/>
      <c r="BG438" s="267"/>
      <c r="BH438" s="267"/>
    </row>
    <row r="439" spans="1:60" ht="12.75" outlineLevel="1">
      <c r="A439" s="314">
        <v>253</v>
      </c>
      <c r="B439" s="307" t="s">
        <v>993</v>
      </c>
      <c r="C439" s="322" t="s">
        <v>994</v>
      </c>
      <c r="D439" s="309" t="s">
        <v>289</v>
      </c>
      <c r="E439" s="311">
        <v>4</v>
      </c>
      <c r="F439" s="313"/>
      <c r="G439" s="316">
        <f t="shared" si="14"/>
        <v>0</v>
      </c>
      <c r="H439" s="267"/>
      <c r="I439" s="267"/>
      <c r="J439" s="267"/>
      <c r="K439" s="267"/>
      <c r="L439" s="267"/>
      <c r="M439" s="267"/>
      <c r="N439" s="267"/>
      <c r="O439" s="267"/>
      <c r="P439" s="267"/>
      <c r="Q439" s="267"/>
      <c r="R439" s="267"/>
      <c r="S439" s="267"/>
      <c r="T439" s="267"/>
      <c r="U439" s="267"/>
      <c r="V439" s="267"/>
      <c r="W439" s="267"/>
      <c r="X439" s="267"/>
      <c r="Y439" s="267"/>
      <c r="Z439" s="267"/>
      <c r="AA439" s="267"/>
      <c r="AB439" s="267"/>
      <c r="AC439" s="267"/>
      <c r="AD439" s="267"/>
      <c r="AE439" s="267"/>
      <c r="AF439" s="267"/>
      <c r="AG439" s="267"/>
      <c r="AH439" s="267"/>
      <c r="AI439" s="267"/>
      <c r="AJ439" s="267"/>
      <c r="AK439" s="267"/>
      <c r="AL439" s="267"/>
      <c r="AM439" s="267"/>
      <c r="AN439" s="267"/>
      <c r="AO439" s="267"/>
      <c r="AP439" s="267"/>
      <c r="AQ439" s="267"/>
      <c r="AR439" s="267"/>
      <c r="AS439" s="267"/>
      <c r="AT439" s="267"/>
      <c r="AU439" s="267"/>
      <c r="AV439" s="267"/>
      <c r="AW439" s="267"/>
      <c r="AX439" s="267"/>
      <c r="AY439" s="267"/>
      <c r="AZ439" s="267"/>
      <c r="BA439" s="267"/>
      <c r="BB439" s="267"/>
      <c r="BC439" s="267"/>
      <c r="BD439" s="267"/>
      <c r="BE439" s="267"/>
      <c r="BF439" s="267"/>
      <c r="BG439" s="267"/>
      <c r="BH439" s="267"/>
    </row>
    <row r="440" spans="1:60" ht="12.75" outlineLevel="1">
      <c r="A440" s="314">
        <v>254</v>
      </c>
      <c r="B440" s="307" t="s">
        <v>995</v>
      </c>
      <c r="C440" s="322" t="s">
        <v>996</v>
      </c>
      <c r="D440" s="309" t="s">
        <v>289</v>
      </c>
      <c r="E440" s="311">
        <v>38</v>
      </c>
      <c r="F440" s="313"/>
      <c r="G440" s="316">
        <f t="shared" si="14"/>
        <v>0</v>
      </c>
      <c r="H440" s="267"/>
      <c r="I440" s="267"/>
      <c r="J440" s="267"/>
      <c r="K440" s="267"/>
      <c r="L440" s="267"/>
      <c r="M440" s="267"/>
      <c r="N440" s="267"/>
      <c r="O440" s="267"/>
      <c r="P440" s="267"/>
      <c r="Q440" s="267"/>
      <c r="R440" s="267"/>
      <c r="S440" s="267"/>
      <c r="T440" s="267"/>
      <c r="U440" s="267"/>
      <c r="V440" s="267"/>
      <c r="W440" s="267"/>
      <c r="X440" s="267"/>
      <c r="Y440" s="267"/>
      <c r="Z440" s="267"/>
      <c r="AA440" s="267"/>
      <c r="AB440" s="267"/>
      <c r="AC440" s="267"/>
      <c r="AD440" s="267"/>
      <c r="AE440" s="267"/>
      <c r="AF440" s="267"/>
      <c r="AG440" s="267"/>
      <c r="AH440" s="267"/>
      <c r="AI440" s="267"/>
      <c r="AJ440" s="267"/>
      <c r="AK440" s="267"/>
      <c r="AL440" s="267"/>
      <c r="AM440" s="267"/>
      <c r="AN440" s="267"/>
      <c r="AO440" s="267"/>
      <c r="AP440" s="267"/>
      <c r="AQ440" s="267"/>
      <c r="AR440" s="267"/>
      <c r="AS440" s="267"/>
      <c r="AT440" s="267"/>
      <c r="AU440" s="267"/>
      <c r="AV440" s="267"/>
      <c r="AW440" s="267"/>
      <c r="AX440" s="267"/>
      <c r="AY440" s="267"/>
      <c r="AZ440" s="267"/>
      <c r="BA440" s="267"/>
      <c r="BB440" s="267"/>
      <c r="BC440" s="267"/>
      <c r="BD440" s="267"/>
      <c r="BE440" s="267"/>
      <c r="BF440" s="267"/>
      <c r="BG440" s="267"/>
      <c r="BH440" s="267"/>
    </row>
    <row r="441" spans="1:60" ht="12.75" outlineLevel="1">
      <c r="A441" s="314">
        <v>255</v>
      </c>
      <c r="B441" s="307" t="s">
        <v>997</v>
      </c>
      <c r="C441" s="322" t="s">
        <v>998</v>
      </c>
      <c r="D441" s="309" t="s">
        <v>289</v>
      </c>
      <c r="E441" s="311">
        <v>11</v>
      </c>
      <c r="F441" s="313"/>
      <c r="G441" s="316">
        <f t="shared" si="14"/>
        <v>0</v>
      </c>
      <c r="H441" s="267"/>
      <c r="I441" s="267"/>
      <c r="J441" s="267"/>
      <c r="K441" s="267"/>
      <c r="L441" s="267"/>
      <c r="M441" s="267"/>
      <c r="N441" s="267"/>
      <c r="O441" s="267"/>
      <c r="P441" s="267"/>
      <c r="Q441" s="267"/>
      <c r="R441" s="267"/>
      <c r="S441" s="267"/>
      <c r="T441" s="267"/>
      <c r="U441" s="267"/>
      <c r="V441" s="267"/>
      <c r="W441" s="267"/>
      <c r="X441" s="267"/>
      <c r="Y441" s="267"/>
      <c r="Z441" s="267"/>
      <c r="AA441" s="267"/>
      <c r="AB441" s="267"/>
      <c r="AC441" s="267"/>
      <c r="AD441" s="267"/>
      <c r="AE441" s="267"/>
      <c r="AF441" s="267"/>
      <c r="AG441" s="267"/>
      <c r="AH441" s="267"/>
      <c r="AI441" s="267"/>
      <c r="AJ441" s="267"/>
      <c r="AK441" s="267"/>
      <c r="AL441" s="267"/>
      <c r="AM441" s="267"/>
      <c r="AN441" s="267"/>
      <c r="AO441" s="267"/>
      <c r="AP441" s="267"/>
      <c r="AQ441" s="267"/>
      <c r="AR441" s="267"/>
      <c r="AS441" s="267"/>
      <c r="AT441" s="267"/>
      <c r="AU441" s="267"/>
      <c r="AV441" s="267"/>
      <c r="AW441" s="267"/>
      <c r="AX441" s="267"/>
      <c r="AY441" s="267"/>
      <c r="AZ441" s="267"/>
      <c r="BA441" s="267"/>
      <c r="BB441" s="267"/>
      <c r="BC441" s="267"/>
      <c r="BD441" s="267"/>
      <c r="BE441" s="267"/>
      <c r="BF441" s="267"/>
      <c r="BG441" s="267"/>
      <c r="BH441" s="267"/>
    </row>
    <row r="442" spans="1:60" ht="12.75" outlineLevel="1">
      <c r="A442" s="314">
        <v>256</v>
      </c>
      <c r="B442" s="307" t="s">
        <v>999</v>
      </c>
      <c r="C442" s="322" t="s">
        <v>1000</v>
      </c>
      <c r="D442" s="309" t="s">
        <v>289</v>
      </c>
      <c r="E442" s="311">
        <v>8</v>
      </c>
      <c r="F442" s="313"/>
      <c r="G442" s="316">
        <f t="shared" si="14"/>
        <v>0</v>
      </c>
      <c r="H442" s="267"/>
      <c r="I442" s="267"/>
      <c r="J442" s="267"/>
      <c r="K442" s="267"/>
      <c r="L442" s="267"/>
      <c r="M442" s="267"/>
      <c r="N442" s="267"/>
      <c r="O442" s="267"/>
      <c r="P442" s="267"/>
      <c r="Q442" s="267"/>
      <c r="R442" s="267"/>
      <c r="S442" s="267"/>
      <c r="T442" s="267"/>
      <c r="U442" s="267"/>
      <c r="V442" s="267"/>
      <c r="W442" s="267"/>
      <c r="X442" s="267"/>
      <c r="Y442" s="267"/>
      <c r="Z442" s="267"/>
      <c r="AA442" s="267"/>
      <c r="AB442" s="267"/>
      <c r="AC442" s="267"/>
      <c r="AD442" s="267"/>
      <c r="AE442" s="267"/>
      <c r="AF442" s="267"/>
      <c r="AG442" s="267"/>
      <c r="AH442" s="267"/>
      <c r="AI442" s="267"/>
      <c r="AJ442" s="267"/>
      <c r="AK442" s="267"/>
      <c r="AL442" s="267"/>
      <c r="AM442" s="267"/>
      <c r="AN442" s="267"/>
      <c r="AO442" s="267"/>
      <c r="AP442" s="267"/>
      <c r="AQ442" s="267"/>
      <c r="AR442" s="267"/>
      <c r="AS442" s="267"/>
      <c r="AT442" s="267"/>
      <c r="AU442" s="267"/>
      <c r="AV442" s="267"/>
      <c r="AW442" s="267"/>
      <c r="AX442" s="267"/>
      <c r="AY442" s="267"/>
      <c r="AZ442" s="267"/>
      <c r="BA442" s="267"/>
      <c r="BB442" s="267"/>
      <c r="BC442" s="267"/>
      <c r="BD442" s="267"/>
      <c r="BE442" s="267"/>
      <c r="BF442" s="267"/>
      <c r="BG442" s="267"/>
      <c r="BH442" s="267"/>
    </row>
    <row r="443" spans="1:60" ht="12.75" outlineLevel="1">
      <c r="A443" s="314">
        <v>257</v>
      </c>
      <c r="B443" s="307" t="s">
        <v>1001</v>
      </c>
      <c r="C443" s="322" t="s">
        <v>1002</v>
      </c>
      <c r="D443" s="309" t="s">
        <v>289</v>
      </c>
      <c r="E443" s="311">
        <v>8</v>
      </c>
      <c r="F443" s="313"/>
      <c r="G443" s="316">
        <f t="shared" si="14"/>
        <v>0</v>
      </c>
      <c r="H443" s="267"/>
      <c r="I443" s="267"/>
      <c r="J443" s="267"/>
      <c r="K443" s="267"/>
      <c r="L443" s="267"/>
      <c r="M443" s="267"/>
      <c r="N443" s="267"/>
      <c r="O443" s="267"/>
      <c r="P443" s="267"/>
      <c r="Q443" s="267"/>
      <c r="R443" s="267"/>
      <c r="S443" s="267"/>
      <c r="T443" s="267"/>
      <c r="U443" s="267"/>
      <c r="V443" s="267"/>
      <c r="W443" s="267"/>
      <c r="X443" s="267"/>
      <c r="Y443" s="267"/>
      <c r="Z443" s="267"/>
      <c r="AA443" s="267"/>
      <c r="AB443" s="267"/>
      <c r="AC443" s="267"/>
      <c r="AD443" s="267"/>
      <c r="AE443" s="267"/>
      <c r="AF443" s="267"/>
      <c r="AG443" s="267"/>
      <c r="AH443" s="267"/>
      <c r="AI443" s="267"/>
      <c r="AJ443" s="267"/>
      <c r="AK443" s="267"/>
      <c r="AL443" s="267"/>
      <c r="AM443" s="267"/>
      <c r="AN443" s="267"/>
      <c r="AO443" s="267"/>
      <c r="AP443" s="267"/>
      <c r="AQ443" s="267"/>
      <c r="AR443" s="267"/>
      <c r="AS443" s="267"/>
      <c r="AT443" s="267"/>
      <c r="AU443" s="267"/>
      <c r="AV443" s="267"/>
      <c r="AW443" s="267"/>
      <c r="AX443" s="267"/>
      <c r="AY443" s="267"/>
      <c r="AZ443" s="267"/>
      <c r="BA443" s="267"/>
      <c r="BB443" s="267"/>
      <c r="BC443" s="267"/>
      <c r="BD443" s="267"/>
      <c r="BE443" s="267"/>
      <c r="BF443" s="267"/>
      <c r="BG443" s="267"/>
      <c r="BH443" s="267"/>
    </row>
    <row r="444" spans="1:60" ht="12.75" outlineLevel="1">
      <c r="A444" s="314">
        <v>258</v>
      </c>
      <c r="B444" s="307" t="s">
        <v>1003</v>
      </c>
      <c r="C444" s="322" t="s">
        <v>1004</v>
      </c>
      <c r="D444" s="309" t="s">
        <v>289</v>
      </c>
      <c r="E444" s="311">
        <v>3</v>
      </c>
      <c r="F444" s="313"/>
      <c r="G444" s="316">
        <f t="shared" si="14"/>
        <v>0</v>
      </c>
      <c r="H444" s="267"/>
      <c r="I444" s="267"/>
      <c r="J444" s="267"/>
      <c r="K444" s="267"/>
      <c r="L444" s="267"/>
      <c r="M444" s="267"/>
      <c r="N444" s="267"/>
      <c r="O444" s="267"/>
      <c r="P444" s="267"/>
      <c r="Q444" s="267"/>
      <c r="R444" s="267"/>
      <c r="S444" s="267"/>
      <c r="T444" s="267"/>
      <c r="U444" s="267"/>
      <c r="V444" s="267"/>
      <c r="W444" s="267"/>
      <c r="X444" s="267"/>
      <c r="Y444" s="267"/>
      <c r="Z444" s="267"/>
      <c r="AA444" s="267"/>
      <c r="AB444" s="267"/>
      <c r="AC444" s="267"/>
      <c r="AD444" s="267"/>
      <c r="AE444" s="267"/>
      <c r="AF444" s="267"/>
      <c r="AG444" s="267"/>
      <c r="AH444" s="267"/>
      <c r="AI444" s="267"/>
      <c r="AJ444" s="267"/>
      <c r="AK444" s="267"/>
      <c r="AL444" s="267"/>
      <c r="AM444" s="267"/>
      <c r="AN444" s="267"/>
      <c r="AO444" s="267"/>
      <c r="AP444" s="267"/>
      <c r="AQ444" s="267"/>
      <c r="AR444" s="267"/>
      <c r="AS444" s="267"/>
      <c r="AT444" s="267"/>
      <c r="AU444" s="267"/>
      <c r="AV444" s="267"/>
      <c r="AW444" s="267"/>
      <c r="AX444" s="267"/>
      <c r="AY444" s="267"/>
      <c r="AZ444" s="267"/>
      <c r="BA444" s="267"/>
      <c r="BB444" s="267"/>
      <c r="BC444" s="267"/>
      <c r="BD444" s="267"/>
      <c r="BE444" s="267"/>
      <c r="BF444" s="267"/>
      <c r="BG444" s="267"/>
      <c r="BH444" s="267"/>
    </row>
    <row r="445" spans="1:60" ht="12.75" outlineLevel="1">
      <c r="A445" s="314">
        <v>259</v>
      </c>
      <c r="B445" s="307" t="s">
        <v>1005</v>
      </c>
      <c r="C445" s="322" t="s">
        <v>1006</v>
      </c>
      <c r="D445" s="309" t="s">
        <v>289</v>
      </c>
      <c r="E445" s="311">
        <v>3</v>
      </c>
      <c r="F445" s="313"/>
      <c r="G445" s="316">
        <f t="shared" si="14"/>
        <v>0</v>
      </c>
      <c r="H445" s="267"/>
      <c r="I445" s="267"/>
      <c r="J445" s="267"/>
      <c r="K445" s="267"/>
      <c r="L445" s="267"/>
      <c r="M445" s="267"/>
      <c r="N445" s="267"/>
      <c r="O445" s="267"/>
      <c r="P445" s="267"/>
      <c r="Q445" s="267"/>
      <c r="R445" s="267"/>
      <c r="S445" s="267"/>
      <c r="T445" s="267"/>
      <c r="U445" s="267"/>
      <c r="V445" s="267"/>
      <c r="W445" s="267"/>
      <c r="X445" s="267"/>
      <c r="Y445" s="267"/>
      <c r="Z445" s="267"/>
      <c r="AA445" s="267"/>
      <c r="AB445" s="267"/>
      <c r="AC445" s="267"/>
      <c r="AD445" s="267"/>
      <c r="AE445" s="267"/>
      <c r="AF445" s="267"/>
      <c r="AG445" s="267"/>
      <c r="AH445" s="267"/>
      <c r="AI445" s="267"/>
      <c r="AJ445" s="267"/>
      <c r="AK445" s="267"/>
      <c r="AL445" s="267"/>
      <c r="AM445" s="267"/>
      <c r="AN445" s="267"/>
      <c r="AO445" s="267"/>
      <c r="AP445" s="267"/>
      <c r="AQ445" s="267"/>
      <c r="AR445" s="267"/>
      <c r="AS445" s="267"/>
      <c r="AT445" s="267"/>
      <c r="AU445" s="267"/>
      <c r="AV445" s="267"/>
      <c r="AW445" s="267"/>
      <c r="AX445" s="267"/>
      <c r="AY445" s="267"/>
      <c r="AZ445" s="267"/>
      <c r="BA445" s="267"/>
      <c r="BB445" s="267"/>
      <c r="BC445" s="267"/>
      <c r="BD445" s="267"/>
      <c r="BE445" s="267"/>
      <c r="BF445" s="267"/>
      <c r="BG445" s="267"/>
      <c r="BH445" s="267"/>
    </row>
    <row r="446" spans="1:60" ht="12.75" outlineLevel="1">
      <c r="A446" s="314">
        <v>260</v>
      </c>
      <c r="B446" s="307" t="s">
        <v>1007</v>
      </c>
      <c r="C446" s="322" t="s">
        <v>1008</v>
      </c>
      <c r="D446" s="309" t="s">
        <v>289</v>
      </c>
      <c r="E446" s="311">
        <v>1</v>
      </c>
      <c r="F446" s="313"/>
      <c r="G446" s="316">
        <f t="shared" si="14"/>
        <v>0</v>
      </c>
      <c r="H446" s="267"/>
      <c r="I446" s="267"/>
      <c r="J446" s="267"/>
      <c r="K446" s="267"/>
      <c r="L446" s="267"/>
      <c r="M446" s="267"/>
      <c r="N446" s="267"/>
      <c r="O446" s="267"/>
      <c r="P446" s="267"/>
      <c r="Q446" s="267"/>
      <c r="R446" s="267"/>
      <c r="S446" s="267"/>
      <c r="T446" s="267"/>
      <c r="U446" s="267"/>
      <c r="V446" s="267"/>
      <c r="W446" s="267"/>
      <c r="X446" s="267"/>
      <c r="Y446" s="267"/>
      <c r="Z446" s="267"/>
      <c r="AA446" s="267"/>
      <c r="AB446" s="267"/>
      <c r="AC446" s="267"/>
      <c r="AD446" s="267"/>
      <c r="AE446" s="267"/>
      <c r="AF446" s="267"/>
      <c r="AG446" s="267"/>
      <c r="AH446" s="267"/>
      <c r="AI446" s="267"/>
      <c r="AJ446" s="267"/>
      <c r="AK446" s="267"/>
      <c r="AL446" s="267"/>
      <c r="AM446" s="267"/>
      <c r="AN446" s="267"/>
      <c r="AO446" s="267"/>
      <c r="AP446" s="267"/>
      <c r="AQ446" s="267"/>
      <c r="AR446" s="267"/>
      <c r="AS446" s="267"/>
      <c r="AT446" s="267"/>
      <c r="AU446" s="267"/>
      <c r="AV446" s="267"/>
      <c r="AW446" s="267"/>
      <c r="AX446" s="267"/>
      <c r="AY446" s="267"/>
      <c r="AZ446" s="267"/>
      <c r="BA446" s="267"/>
      <c r="BB446" s="267"/>
      <c r="BC446" s="267"/>
      <c r="BD446" s="267"/>
      <c r="BE446" s="267"/>
      <c r="BF446" s="267"/>
      <c r="BG446" s="267"/>
      <c r="BH446" s="267"/>
    </row>
    <row r="447" spans="1:60" ht="12.75" outlineLevel="1">
      <c r="A447" s="314">
        <v>261</v>
      </c>
      <c r="B447" s="307" t="s">
        <v>1009</v>
      </c>
      <c r="C447" s="322" t="s">
        <v>1010</v>
      </c>
      <c r="D447" s="309" t="s">
        <v>289</v>
      </c>
      <c r="E447" s="311">
        <v>16</v>
      </c>
      <c r="F447" s="313"/>
      <c r="G447" s="316">
        <f t="shared" si="14"/>
        <v>0</v>
      </c>
      <c r="H447" s="267"/>
      <c r="I447" s="267"/>
      <c r="J447" s="267"/>
      <c r="K447" s="267"/>
      <c r="L447" s="267"/>
      <c r="M447" s="267"/>
      <c r="N447" s="267"/>
      <c r="O447" s="267"/>
      <c r="P447" s="267"/>
      <c r="Q447" s="267"/>
      <c r="R447" s="267"/>
      <c r="S447" s="267"/>
      <c r="T447" s="267"/>
      <c r="U447" s="267"/>
      <c r="V447" s="267"/>
      <c r="W447" s="267"/>
      <c r="X447" s="267"/>
      <c r="Y447" s="267"/>
      <c r="Z447" s="267"/>
      <c r="AA447" s="267"/>
      <c r="AB447" s="267"/>
      <c r="AC447" s="267"/>
      <c r="AD447" s="267"/>
      <c r="AE447" s="267"/>
      <c r="AF447" s="267"/>
      <c r="AG447" s="267"/>
      <c r="AH447" s="267"/>
      <c r="AI447" s="267"/>
      <c r="AJ447" s="267"/>
      <c r="AK447" s="267"/>
      <c r="AL447" s="267"/>
      <c r="AM447" s="267"/>
      <c r="AN447" s="267"/>
      <c r="AO447" s="267"/>
      <c r="AP447" s="267"/>
      <c r="AQ447" s="267"/>
      <c r="AR447" s="267"/>
      <c r="AS447" s="267"/>
      <c r="AT447" s="267"/>
      <c r="AU447" s="267"/>
      <c r="AV447" s="267"/>
      <c r="AW447" s="267"/>
      <c r="AX447" s="267"/>
      <c r="AY447" s="267"/>
      <c r="AZ447" s="267"/>
      <c r="BA447" s="267"/>
      <c r="BB447" s="267"/>
      <c r="BC447" s="267"/>
      <c r="BD447" s="267"/>
      <c r="BE447" s="267"/>
      <c r="BF447" s="267"/>
      <c r="BG447" s="267"/>
      <c r="BH447" s="267"/>
    </row>
    <row r="448" spans="1:60" ht="12.75" outlineLevel="1">
      <c r="A448" s="314"/>
      <c r="B448" s="307"/>
      <c r="C448" s="410" t="s">
        <v>1011</v>
      </c>
      <c r="D448" s="411"/>
      <c r="E448" s="412"/>
      <c r="F448" s="413"/>
      <c r="G448" s="414"/>
      <c r="H448" s="267"/>
      <c r="I448" s="267"/>
      <c r="J448" s="267"/>
      <c r="K448" s="267"/>
      <c r="L448" s="267"/>
      <c r="M448" s="267"/>
      <c r="N448" s="267"/>
      <c r="O448" s="267"/>
      <c r="P448" s="267"/>
      <c r="Q448" s="267"/>
      <c r="R448" s="267"/>
      <c r="S448" s="267"/>
      <c r="T448" s="267"/>
      <c r="U448" s="267"/>
      <c r="V448" s="267"/>
      <c r="W448" s="267"/>
      <c r="X448" s="267"/>
      <c r="Y448" s="267"/>
      <c r="Z448" s="267"/>
      <c r="AA448" s="267"/>
      <c r="AB448" s="267"/>
      <c r="AC448" s="267"/>
      <c r="AD448" s="267"/>
      <c r="AE448" s="267"/>
      <c r="AF448" s="267"/>
      <c r="AG448" s="267"/>
      <c r="AH448" s="267"/>
      <c r="AI448" s="267"/>
      <c r="AJ448" s="267"/>
      <c r="AK448" s="267"/>
      <c r="AL448" s="267"/>
      <c r="AM448" s="267"/>
      <c r="AN448" s="267"/>
      <c r="AO448" s="267"/>
      <c r="AP448" s="267"/>
      <c r="AQ448" s="267"/>
      <c r="AR448" s="267"/>
      <c r="AS448" s="267"/>
      <c r="AT448" s="267"/>
      <c r="AU448" s="267"/>
      <c r="AV448" s="267"/>
      <c r="AW448" s="267"/>
      <c r="AX448" s="267"/>
      <c r="AY448" s="267"/>
      <c r="AZ448" s="267"/>
      <c r="BA448" s="306" t="str">
        <f>C448</f>
        <v>včetně jímky</v>
      </c>
      <c r="BB448" s="267"/>
      <c r="BC448" s="267"/>
      <c r="BD448" s="267"/>
      <c r="BE448" s="267"/>
      <c r="BF448" s="267"/>
      <c r="BG448" s="267"/>
      <c r="BH448" s="267"/>
    </row>
    <row r="449" spans="1:60" ht="12.75" outlineLevel="1">
      <c r="A449" s="314">
        <v>262</v>
      </c>
      <c r="B449" s="307" t="s">
        <v>1012</v>
      </c>
      <c r="C449" s="322" t="s">
        <v>1013</v>
      </c>
      <c r="D449" s="309" t="s">
        <v>289</v>
      </c>
      <c r="E449" s="311">
        <v>41</v>
      </c>
      <c r="F449" s="313"/>
      <c r="G449" s="316">
        <f aca="true" t="shared" si="15" ref="G449:G470">E449*F449</f>
        <v>0</v>
      </c>
      <c r="H449" s="267"/>
      <c r="I449" s="267"/>
      <c r="J449" s="267"/>
      <c r="K449" s="267"/>
      <c r="L449" s="267"/>
      <c r="M449" s="267"/>
      <c r="N449" s="267"/>
      <c r="O449" s="267"/>
      <c r="P449" s="267"/>
      <c r="Q449" s="267"/>
      <c r="R449" s="267"/>
      <c r="S449" s="267"/>
      <c r="T449" s="267"/>
      <c r="U449" s="267"/>
      <c r="V449" s="267"/>
      <c r="W449" s="267"/>
      <c r="X449" s="267"/>
      <c r="Y449" s="267"/>
      <c r="Z449" s="267"/>
      <c r="AA449" s="267"/>
      <c r="AB449" s="267"/>
      <c r="AC449" s="267"/>
      <c r="AD449" s="267"/>
      <c r="AE449" s="267"/>
      <c r="AF449" s="267"/>
      <c r="AG449" s="267"/>
      <c r="AH449" s="267"/>
      <c r="AI449" s="267"/>
      <c r="AJ449" s="267"/>
      <c r="AK449" s="267"/>
      <c r="AL449" s="267"/>
      <c r="AM449" s="267"/>
      <c r="AN449" s="267"/>
      <c r="AO449" s="267"/>
      <c r="AP449" s="267"/>
      <c r="AQ449" s="267"/>
      <c r="AR449" s="267"/>
      <c r="AS449" s="267"/>
      <c r="AT449" s="267"/>
      <c r="AU449" s="267"/>
      <c r="AV449" s="267"/>
      <c r="AW449" s="267"/>
      <c r="AX449" s="267"/>
      <c r="AY449" s="267"/>
      <c r="AZ449" s="267"/>
      <c r="BA449" s="267"/>
      <c r="BB449" s="267"/>
      <c r="BC449" s="267"/>
      <c r="BD449" s="267"/>
      <c r="BE449" s="267"/>
      <c r="BF449" s="267"/>
      <c r="BG449" s="267"/>
      <c r="BH449" s="267"/>
    </row>
    <row r="450" spans="1:60" ht="12.75" outlineLevel="1">
      <c r="A450" s="314">
        <v>263</v>
      </c>
      <c r="B450" s="307" t="s">
        <v>1014</v>
      </c>
      <c r="C450" s="322" t="s">
        <v>1015</v>
      </c>
      <c r="D450" s="309" t="s">
        <v>289</v>
      </c>
      <c r="E450" s="311">
        <v>11</v>
      </c>
      <c r="F450" s="313"/>
      <c r="G450" s="316">
        <f t="shared" si="15"/>
        <v>0</v>
      </c>
      <c r="H450" s="267"/>
      <c r="I450" s="267"/>
      <c r="J450" s="267"/>
      <c r="K450" s="267"/>
      <c r="L450" s="267"/>
      <c r="M450" s="267"/>
      <c r="N450" s="267"/>
      <c r="O450" s="267"/>
      <c r="P450" s="267"/>
      <c r="Q450" s="267"/>
      <c r="R450" s="267"/>
      <c r="S450" s="267"/>
      <c r="T450" s="267"/>
      <c r="U450" s="267"/>
      <c r="V450" s="267"/>
      <c r="W450" s="267"/>
      <c r="X450" s="267"/>
      <c r="Y450" s="267"/>
      <c r="Z450" s="267"/>
      <c r="AA450" s="267"/>
      <c r="AB450" s="267"/>
      <c r="AC450" s="267"/>
      <c r="AD450" s="267"/>
      <c r="AE450" s="267"/>
      <c r="AF450" s="267"/>
      <c r="AG450" s="267"/>
      <c r="AH450" s="267"/>
      <c r="AI450" s="267"/>
      <c r="AJ450" s="267"/>
      <c r="AK450" s="267"/>
      <c r="AL450" s="267"/>
      <c r="AM450" s="267"/>
      <c r="AN450" s="267"/>
      <c r="AO450" s="267"/>
      <c r="AP450" s="267"/>
      <c r="AQ450" s="267"/>
      <c r="AR450" s="267"/>
      <c r="AS450" s="267"/>
      <c r="AT450" s="267"/>
      <c r="AU450" s="267"/>
      <c r="AV450" s="267"/>
      <c r="AW450" s="267"/>
      <c r="AX450" s="267"/>
      <c r="AY450" s="267"/>
      <c r="AZ450" s="267"/>
      <c r="BA450" s="267"/>
      <c r="BB450" s="267"/>
      <c r="BC450" s="267"/>
      <c r="BD450" s="267"/>
      <c r="BE450" s="267"/>
      <c r="BF450" s="267"/>
      <c r="BG450" s="267"/>
      <c r="BH450" s="267"/>
    </row>
    <row r="451" spans="1:60" ht="12.75" outlineLevel="1">
      <c r="A451" s="314">
        <v>264</v>
      </c>
      <c r="B451" s="307" t="s">
        <v>1016</v>
      </c>
      <c r="C451" s="322" t="s">
        <v>1017</v>
      </c>
      <c r="D451" s="309" t="s">
        <v>289</v>
      </c>
      <c r="E451" s="311">
        <v>23</v>
      </c>
      <c r="F451" s="313"/>
      <c r="G451" s="316">
        <f t="shared" si="15"/>
        <v>0</v>
      </c>
      <c r="H451" s="267"/>
      <c r="I451" s="267"/>
      <c r="J451" s="267"/>
      <c r="K451" s="267"/>
      <c r="L451" s="267"/>
      <c r="M451" s="267"/>
      <c r="N451" s="267"/>
      <c r="O451" s="267"/>
      <c r="P451" s="267"/>
      <c r="Q451" s="267"/>
      <c r="R451" s="267"/>
      <c r="S451" s="267"/>
      <c r="T451" s="267"/>
      <c r="U451" s="267"/>
      <c r="V451" s="267"/>
      <c r="W451" s="267"/>
      <c r="X451" s="267"/>
      <c r="Y451" s="267"/>
      <c r="Z451" s="267"/>
      <c r="AA451" s="267"/>
      <c r="AB451" s="267"/>
      <c r="AC451" s="267"/>
      <c r="AD451" s="267"/>
      <c r="AE451" s="267"/>
      <c r="AF451" s="267"/>
      <c r="AG451" s="267"/>
      <c r="AH451" s="267"/>
      <c r="AI451" s="267"/>
      <c r="AJ451" s="267"/>
      <c r="AK451" s="267"/>
      <c r="AL451" s="267"/>
      <c r="AM451" s="267"/>
      <c r="AN451" s="267"/>
      <c r="AO451" s="267"/>
      <c r="AP451" s="267"/>
      <c r="AQ451" s="267"/>
      <c r="AR451" s="267"/>
      <c r="AS451" s="267"/>
      <c r="AT451" s="267"/>
      <c r="AU451" s="267"/>
      <c r="AV451" s="267"/>
      <c r="AW451" s="267"/>
      <c r="AX451" s="267"/>
      <c r="AY451" s="267"/>
      <c r="AZ451" s="267"/>
      <c r="BA451" s="267"/>
      <c r="BB451" s="267"/>
      <c r="BC451" s="267"/>
      <c r="BD451" s="267"/>
      <c r="BE451" s="267"/>
      <c r="BF451" s="267"/>
      <c r="BG451" s="267"/>
      <c r="BH451" s="267"/>
    </row>
    <row r="452" spans="1:60" ht="12.75" outlineLevel="1">
      <c r="A452" s="314">
        <v>265</v>
      </c>
      <c r="B452" s="307" t="s">
        <v>1018</v>
      </c>
      <c r="C452" s="322" t="s">
        <v>1019</v>
      </c>
      <c r="D452" s="309" t="s">
        <v>289</v>
      </c>
      <c r="E452" s="311">
        <v>16</v>
      </c>
      <c r="F452" s="313"/>
      <c r="G452" s="316">
        <f t="shared" si="15"/>
        <v>0</v>
      </c>
      <c r="H452" s="267"/>
      <c r="I452" s="267"/>
      <c r="J452" s="267"/>
      <c r="K452" s="267"/>
      <c r="L452" s="267"/>
      <c r="M452" s="267"/>
      <c r="N452" s="267"/>
      <c r="O452" s="267"/>
      <c r="P452" s="267"/>
      <c r="Q452" s="267"/>
      <c r="R452" s="267"/>
      <c r="S452" s="267"/>
      <c r="T452" s="267"/>
      <c r="U452" s="267"/>
      <c r="V452" s="267"/>
      <c r="W452" s="267"/>
      <c r="X452" s="267"/>
      <c r="Y452" s="267"/>
      <c r="Z452" s="267"/>
      <c r="AA452" s="267"/>
      <c r="AB452" s="267"/>
      <c r="AC452" s="267"/>
      <c r="AD452" s="267"/>
      <c r="AE452" s="267"/>
      <c r="AF452" s="267"/>
      <c r="AG452" s="267"/>
      <c r="AH452" s="267"/>
      <c r="AI452" s="267"/>
      <c r="AJ452" s="267"/>
      <c r="AK452" s="267"/>
      <c r="AL452" s="267"/>
      <c r="AM452" s="267"/>
      <c r="AN452" s="267"/>
      <c r="AO452" s="267"/>
      <c r="AP452" s="267"/>
      <c r="AQ452" s="267"/>
      <c r="AR452" s="267"/>
      <c r="AS452" s="267"/>
      <c r="AT452" s="267"/>
      <c r="AU452" s="267"/>
      <c r="AV452" s="267"/>
      <c r="AW452" s="267"/>
      <c r="AX452" s="267"/>
      <c r="AY452" s="267"/>
      <c r="AZ452" s="267"/>
      <c r="BA452" s="267"/>
      <c r="BB452" s="267"/>
      <c r="BC452" s="267"/>
      <c r="BD452" s="267"/>
      <c r="BE452" s="267"/>
      <c r="BF452" s="267"/>
      <c r="BG452" s="267"/>
      <c r="BH452" s="267"/>
    </row>
    <row r="453" spans="1:60" ht="12.75" outlineLevel="1">
      <c r="A453" s="314">
        <v>266</v>
      </c>
      <c r="B453" s="307" t="s">
        <v>1020</v>
      </c>
      <c r="C453" s="322" t="s">
        <v>1021</v>
      </c>
      <c r="D453" s="309" t="s">
        <v>289</v>
      </c>
      <c r="E453" s="311">
        <v>34</v>
      </c>
      <c r="F453" s="313"/>
      <c r="G453" s="316">
        <f t="shared" si="15"/>
        <v>0</v>
      </c>
      <c r="H453" s="267"/>
      <c r="I453" s="267"/>
      <c r="J453" s="267"/>
      <c r="K453" s="267"/>
      <c r="L453" s="267"/>
      <c r="M453" s="267"/>
      <c r="N453" s="267"/>
      <c r="O453" s="267"/>
      <c r="P453" s="267"/>
      <c r="Q453" s="267"/>
      <c r="R453" s="267"/>
      <c r="S453" s="267"/>
      <c r="T453" s="267"/>
      <c r="U453" s="267"/>
      <c r="V453" s="267"/>
      <c r="W453" s="267"/>
      <c r="X453" s="267"/>
      <c r="Y453" s="267"/>
      <c r="Z453" s="267"/>
      <c r="AA453" s="267"/>
      <c r="AB453" s="267"/>
      <c r="AC453" s="267"/>
      <c r="AD453" s="267"/>
      <c r="AE453" s="267"/>
      <c r="AF453" s="267"/>
      <c r="AG453" s="267"/>
      <c r="AH453" s="267"/>
      <c r="AI453" s="267"/>
      <c r="AJ453" s="267"/>
      <c r="AK453" s="267"/>
      <c r="AL453" s="267"/>
      <c r="AM453" s="267"/>
      <c r="AN453" s="267"/>
      <c r="AO453" s="267"/>
      <c r="AP453" s="267"/>
      <c r="AQ453" s="267"/>
      <c r="AR453" s="267"/>
      <c r="AS453" s="267"/>
      <c r="AT453" s="267"/>
      <c r="AU453" s="267"/>
      <c r="AV453" s="267"/>
      <c r="AW453" s="267"/>
      <c r="AX453" s="267"/>
      <c r="AY453" s="267"/>
      <c r="AZ453" s="267"/>
      <c r="BA453" s="267"/>
      <c r="BB453" s="267"/>
      <c r="BC453" s="267"/>
      <c r="BD453" s="267"/>
      <c r="BE453" s="267"/>
      <c r="BF453" s="267"/>
      <c r="BG453" s="267"/>
      <c r="BH453" s="267"/>
    </row>
    <row r="454" spans="1:60" ht="12.75" outlineLevel="1">
      <c r="A454" s="314">
        <v>267</v>
      </c>
      <c r="B454" s="307" t="s">
        <v>1022</v>
      </c>
      <c r="C454" s="322" t="s">
        <v>1023</v>
      </c>
      <c r="D454" s="309" t="s">
        <v>289</v>
      </c>
      <c r="E454" s="311">
        <v>16</v>
      </c>
      <c r="F454" s="313"/>
      <c r="G454" s="316">
        <f t="shared" si="15"/>
        <v>0</v>
      </c>
      <c r="H454" s="267"/>
      <c r="I454" s="267"/>
      <c r="J454" s="267"/>
      <c r="K454" s="267"/>
      <c r="L454" s="267"/>
      <c r="M454" s="267"/>
      <c r="N454" s="267"/>
      <c r="O454" s="267"/>
      <c r="P454" s="267"/>
      <c r="Q454" s="267"/>
      <c r="R454" s="267"/>
      <c r="S454" s="267"/>
      <c r="T454" s="267"/>
      <c r="U454" s="267"/>
      <c r="V454" s="267"/>
      <c r="W454" s="267"/>
      <c r="X454" s="267"/>
      <c r="Y454" s="267"/>
      <c r="Z454" s="267"/>
      <c r="AA454" s="267"/>
      <c r="AB454" s="267"/>
      <c r="AC454" s="267"/>
      <c r="AD454" s="267"/>
      <c r="AE454" s="267"/>
      <c r="AF454" s="267"/>
      <c r="AG454" s="267"/>
      <c r="AH454" s="267"/>
      <c r="AI454" s="267"/>
      <c r="AJ454" s="267"/>
      <c r="AK454" s="267"/>
      <c r="AL454" s="267"/>
      <c r="AM454" s="267"/>
      <c r="AN454" s="267"/>
      <c r="AO454" s="267"/>
      <c r="AP454" s="267"/>
      <c r="AQ454" s="267"/>
      <c r="AR454" s="267"/>
      <c r="AS454" s="267"/>
      <c r="AT454" s="267"/>
      <c r="AU454" s="267"/>
      <c r="AV454" s="267"/>
      <c r="AW454" s="267"/>
      <c r="AX454" s="267"/>
      <c r="AY454" s="267"/>
      <c r="AZ454" s="267"/>
      <c r="BA454" s="267"/>
      <c r="BB454" s="267"/>
      <c r="BC454" s="267"/>
      <c r="BD454" s="267"/>
      <c r="BE454" s="267"/>
      <c r="BF454" s="267"/>
      <c r="BG454" s="267"/>
      <c r="BH454" s="267"/>
    </row>
    <row r="455" spans="1:60" ht="12.75" outlineLevel="1">
      <c r="A455" s="314">
        <v>268</v>
      </c>
      <c r="B455" s="307" t="s">
        <v>1024</v>
      </c>
      <c r="C455" s="322" t="s">
        <v>1025</v>
      </c>
      <c r="D455" s="309" t="s">
        <v>289</v>
      </c>
      <c r="E455" s="311">
        <v>6</v>
      </c>
      <c r="F455" s="313"/>
      <c r="G455" s="316">
        <f t="shared" si="15"/>
        <v>0</v>
      </c>
      <c r="H455" s="267"/>
      <c r="I455" s="267"/>
      <c r="J455" s="267"/>
      <c r="K455" s="267"/>
      <c r="L455" s="267"/>
      <c r="M455" s="267"/>
      <c r="N455" s="267"/>
      <c r="O455" s="267"/>
      <c r="P455" s="267"/>
      <c r="Q455" s="267"/>
      <c r="R455" s="267"/>
      <c r="S455" s="267"/>
      <c r="T455" s="267"/>
      <c r="U455" s="267"/>
      <c r="V455" s="267"/>
      <c r="W455" s="267"/>
      <c r="X455" s="267"/>
      <c r="Y455" s="267"/>
      <c r="Z455" s="267"/>
      <c r="AA455" s="267"/>
      <c r="AB455" s="267"/>
      <c r="AC455" s="267"/>
      <c r="AD455" s="267"/>
      <c r="AE455" s="267"/>
      <c r="AF455" s="267"/>
      <c r="AG455" s="267"/>
      <c r="AH455" s="267"/>
      <c r="AI455" s="267"/>
      <c r="AJ455" s="267"/>
      <c r="AK455" s="267"/>
      <c r="AL455" s="267"/>
      <c r="AM455" s="267"/>
      <c r="AN455" s="267"/>
      <c r="AO455" s="267"/>
      <c r="AP455" s="267"/>
      <c r="AQ455" s="267"/>
      <c r="AR455" s="267"/>
      <c r="AS455" s="267"/>
      <c r="AT455" s="267"/>
      <c r="AU455" s="267"/>
      <c r="AV455" s="267"/>
      <c r="AW455" s="267"/>
      <c r="AX455" s="267"/>
      <c r="AY455" s="267"/>
      <c r="AZ455" s="267"/>
      <c r="BA455" s="267"/>
      <c r="BB455" s="267"/>
      <c r="BC455" s="267"/>
      <c r="BD455" s="267"/>
      <c r="BE455" s="267"/>
      <c r="BF455" s="267"/>
      <c r="BG455" s="267"/>
      <c r="BH455" s="267"/>
    </row>
    <row r="456" spans="1:60" ht="12.75" outlineLevel="1">
      <c r="A456" s="314">
        <v>269</v>
      </c>
      <c r="B456" s="307" t="s">
        <v>1026</v>
      </c>
      <c r="C456" s="322" t="s">
        <v>1027</v>
      </c>
      <c r="D456" s="309" t="s">
        <v>289</v>
      </c>
      <c r="E456" s="311">
        <v>1</v>
      </c>
      <c r="F456" s="313"/>
      <c r="G456" s="316">
        <f t="shared" si="15"/>
        <v>0</v>
      </c>
      <c r="H456" s="267"/>
      <c r="I456" s="267"/>
      <c r="J456" s="267"/>
      <c r="K456" s="267"/>
      <c r="L456" s="267"/>
      <c r="M456" s="267"/>
      <c r="N456" s="267"/>
      <c r="O456" s="267"/>
      <c r="P456" s="267"/>
      <c r="Q456" s="267"/>
      <c r="R456" s="267"/>
      <c r="S456" s="267"/>
      <c r="T456" s="267"/>
      <c r="U456" s="267"/>
      <c r="V456" s="267"/>
      <c r="W456" s="267"/>
      <c r="X456" s="267"/>
      <c r="Y456" s="267"/>
      <c r="Z456" s="267"/>
      <c r="AA456" s="267"/>
      <c r="AB456" s="267"/>
      <c r="AC456" s="267"/>
      <c r="AD456" s="267"/>
      <c r="AE456" s="267"/>
      <c r="AF456" s="267"/>
      <c r="AG456" s="267"/>
      <c r="AH456" s="267"/>
      <c r="AI456" s="267"/>
      <c r="AJ456" s="267"/>
      <c r="AK456" s="267"/>
      <c r="AL456" s="267"/>
      <c r="AM456" s="267"/>
      <c r="AN456" s="267"/>
      <c r="AO456" s="267"/>
      <c r="AP456" s="267"/>
      <c r="AQ456" s="267"/>
      <c r="AR456" s="267"/>
      <c r="AS456" s="267"/>
      <c r="AT456" s="267"/>
      <c r="AU456" s="267"/>
      <c r="AV456" s="267"/>
      <c r="AW456" s="267"/>
      <c r="AX456" s="267"/>
      <c r="AY456" s="267"/>
      <c r="AZ456" s="267"/>
      <c r="BA456" s="267"/>
      <c r="BB456" s="267"/>
      <c r="BC456" s="267"/>
      <c r="BD456" s="267"/>
      <c r="BE456" s="267"/>
      <c r="BF456" s="267"/>
      <c r="BG456" s="267"/>
      <c r="BH456" s="267"/>
    </row>
    <row r="457" spans="1:60" ht="12.75" outlineLevel="1">
      <c r="A457" s="314">
        <v>270</v>
      </c>
      <c r="B457" s="307" t="s">
        <v>550</v>
      </c>
      <c r="C457" s="322" t="s">
        <v>551</v>
      </c>
      <c r="D457" s="309" t="s">
        <v>289</v>
      </c>
      <c r="E457" s="311">
        <v>2</v>
      </c>
      <c r="F457" s="313"/>
      <c r="G457" s="316">
        <f t="shared" si="15"/>
        <v>0</v>
      </c>
      <c r="H457" s="267"/>
      <c r="I457" s="267"/>
      <c r="J457" s="267"/>
      <c r="K457" s="267"/>
      <c r="L457" s="267"/>
      <c r="M457" s="267"/>
      <c r="N457" s="267"/>
      <c r="O457" s="267"/>
      <c r="P457" s="267"/>
      <c r="Q457" s="267"/>
      <c r="R457" s="267"/>
      <c r="S457" s="267"/>
      <c r="T457" s="267"/>
      <c r="U457" s="267"/>
      <c r="V457" s="267"/>
      <c r="W457" s="267"/>
      <c r="X457" s="267"/>
      <c r="Y457" s="267"/>
      <c r="Z457" s="267"/>
      <c r="AA457" s="267"/>
      <c r="AB457" s="267"/>
      <c r="AC457" s="267"/>
      <c r="AD457" s="267"/>
      <c r="AE457" s="267"/>
      <c r="AF457" s="267"/>
      <c r="AG457" s="267"/>
      <c r="AH457" s="267"/>
      <c r="AI457" s="267"/>
      <c r="AJ457" s="267"/>
      <c r="AK457" s="267"/>
      <c r="AL457" s="267"/>
      <c r="AM457" s="267"/>
      <c r="AN457" s="267"/>
      <c r="AO457" s="267"/>
      <c r="AP457" s="267"/>
      <c r="AQ457" s="267"/>
      <c r="AR457" s="267"/>
      <c r="AS457" s="267"/>
      <c r="AT457" s="267"/>
      <c r="AU457" s="267"/>
      <c r="AV457" s="267"/>
      <c r="AW457" s="267"/>
      <c r="AX457" s="267"/>
      <c r="AY457" s="267"/>
      <c r="AZ457" s="267"/>
      <c r="BA457" s="267"/>
      <c r="BB457" s="267"/>
      <c r="BC457" s="267"/>
      <c r="BD457" s="267"/>
      <c r="BE457" s="267"/>
      <c r="BF457" s="267"/>
      <c r="BG457" s="267"/>
      <c r="BH457" s="267"/>
    </row>
    <row r="458" spans="1:60" ht="12.75" outlineLevel="1">
      <c r="A458" s="314">
        <v>271</v>
      </c>
      <c r="B458" s="307" t="s">
        <v>1028</v>
      </c>
      <c r="C458" s="322" t="s">
        <v>1029</v>
      </c>
      <c r="D458" s="309" t="s">
        <v>289</v>
      </c>
      <c r="E458" s="311">
        <v>1</v>
      </c>
      <c r="F458" s="313"/>
      <c r="G458" s="316">
        <f t="shared" si="15"/>
        <v>0</v>
      </c>
      <c r="H458" s="267"/>
      <c r="I458" s="267"/>
      <c r="J458" s="267"/>
      <c r="K458" s="267"/>
      <c r="L458" s="267"/>
      <c r="M458" s="267"/>
      <c r="N458" s="267"/>
      <c r="O458" s="267"/>
      <c r="P458" s="267"/>
      <c r="Q458" s="267"/>
      <c r="R458" s="267"/>
      <c r="S458" s="267"/>
      <c r="T458" s="267"/>
      <c r="U458" s="267"/>
      <c r="V458" s="267"/>
      <c r="W458" s="267"/>
      <c r="X458" s="267"/>
      <c r="Y458" s="267"/>
      <c r="Z458" s="267"/>
      <c r="AA458" s="267"/>
      <c r="AB458" s="267"/>
      <c r="AC458" s="267"/>
      <c r="AD458" s="267"/>
      <c r="AE458" s="267"/>
      <c r="AF458" s="267"/>
      <c r="AG458" s="267"/>
      <c r="AH458" s="267"/>
      <c r="AI458" s="267"/>
      <c r="AJ458" s="267"/>
      <c r="AK458" s="267"/>
      <c r="AL458" s="267"/>
      <c r="AM458" s="267"/>
      <c r="AN458" s="267"/>
      <c r="AO458" s="267"/>
      <c r="AP458" s="267"/>
      <c r="AQ458" s="267"/>
      <c r="AR458" s="267"/>
      <c r="AS458" s="267"/>
      <c r="AT458" s="267"/>
      <c r="AU458" s="267"/>
      <c r="AV458" s="267"/>
      <c r="AW458" s="267"/>
      <c r="AX458" s="267"/>
      <c r="AY458" s="267"/>
      <c r="AZ458" s="267"/>
      <c r="BA458" s="267"/>
      <c r="BB458" s="267"/>
      <c r="BC458" s="267"/>
      <c r="BD458" s="267"/>
      <c r="BE458" s="267"/>
      <c r="BF458" s="267"/>
      <c r="BG458" s="267"/>
      <c r="BH458" s="267"/>
    </row>
    <row r="459" spans="1:60" ht="22.5" outlineLevel="1">
      <c r="A459" s="314">
        <v>272</v>
      </c>
      <c r="B459" s="307" t="s">
        <v>1030</v>
      </c>
      <c r="C459" s="322" t="s">
        <v>1031</v>
      </c>
      <c r="D459" s="309" t="s">
        <v>289</v>
      </c>
      <c r="E459" s="311">
        <v>6</v>
      </c>
      <c r="F459" s="313"/>
      <c r="G459" s="316">
        <f t="shared" si="15"/>
        <v>0</v>
      </c>
      <c r="H459" s="267"/>
      <c r="I459" s="267"/>
      <c r="J459" s="267"/>
      <c r="K459" s="267"/>
      <c r="L459" s="267"/>
      <c r="M459" s="267"/>
      <c r="N459" s="267"/>
      <c r="O459" s="267"/>
      <c r="P459" s="267"/>
      <c r="Q459" s="267"/>
      <c r="R459" s="267"/>
      <c r="S459" s="267"/>
      <c r="T459" s="267"/>
      <c r="U459" s="267"/>
      <c r="V459" s="267"/>
      <c r="W459" s="267"/>
      <c r="X459" s="267"/>
      <c r="Y459" s="267"/>
      <c r="Z459" s="267"/>
      <c r="AA459" s="267"/>
      <c r="AB459" s="267"/>
      <c r="AC459" s="267"/>
      <c r="AD459" s="267"/>
      <c r="AE459" s="267"/>
      <c r="AF459" s="267"/>
      <c r="AG459" s="267"/>
      <c r="AH459" s="267"/>
      <c r="AI459" s="267"/>
      <c r="AJ459" s="267"/>
      <c r="AK459" s="267"/>
      <c r="AL459" s="267"/>
      <c r="AM459" s="267"/>
      <c r="AN459" s="267"/>
      <c r="AO459" s="267"/>
      <c r="AP459" s="267"/>
      <c r="AQ459" s="267"/>
      <c r="AR459" s="267"/>
      <c r="AS459" s="267"/>
      <c r="AT459" s="267"/>
      <c r="AU459" s="267"/>
      <c r="AV459" s="267"/>
      <c r="AW459" s="267"/>
      <c r="AX459" s="267"/>
      <c r="AY459" s="267"/>
      <c r="AZ459" s="267"/>
      <c r="BA459" s="267"/>
      <c r="BB459" s="267"/>
      <c r="BC459" s="267"/>
      <c r="BD459" s="267"/>
      <c r="BE459" s="267"/>
      <c r="BF459" s="267"/>
      <c r="BG459" s="267"/>
      <c r="BH459" s="267"/>
    </row>
    <row r="460" spans="1:60" ht="12.75" outlineLevel="1">
      <c r="A460" s="314">
        <v>273</v>
      </c>
      <c r="B460" s="307" t="s">
        <v>1032</v>
      </c>
      <c r="C460" s="322" t="s">
        <v>1033</v>
      </c>
      <c r="D460" s="309" t="s">
        <v>289</v>
      </c>
      <c r="E460" s="311">
        <v>4</v>
      </c>
      <c r="F460" s="313"/>
      <c r="G460" s="316">
        <f t="shared" si="15"/>
        <v>0</v>
      </c>
      <c r="H460" s="267"/>
      <c r="I460" s="267"/>
      <c r="J460" s="267"/>
      <c r="K460" s="267"/>
      <c r="L460" s="267"/>
      <c r="M460" s="267"/>
      <c r="N460" s="267"/>
      <c r="O460" s="267"/>
      <c r="P460" s="267"/>
      <c r="Q460" s="267"/>
      <c r="R460" s="267"/>
      <c r="S460" s="267"/>
      <c r="T460" s="267"/>
      <c r="U460" s="267"/>
      <c r="V460" s="267"/>
      <c r="W460" s="267"/>
      <c r="X460" s="267"/>
      <c r="Y460" s="267"/>
      <c r="Z460" s="267"/>
      <c r="AA460" s="267"/>
      <c r="AB460" s="267"/>
      <c r="AC460" s="267"/>
      <c r="AD460" s="267"/>
      <c r="AE460" s="267"/>
      <c r="AF460" s="267"/>
      <c r="AG460" s="267"/>
      <c r="AH460" s="267"/>
      <c r="AI460" s="267"/>
      <c r="AJ460" s="267"/>
      <c r="AK460" s="267"/>
      <c r="AL460" s="267"/>
      <c r="AM460" s="267"/>
      <c r="AN460" s="267"/>
      <c r="AO460" s="267"/>
      <c r="AP460" s="267"/>
      <c r="AQ460" s="267"/>
      <c r="AR460" s="267"/>
      <c r="AS460" s="267"/>
      <c r="AT460" s="267"/>
      <c r="AU460" s="267"/>
      <c r="AV460" s="267"/>
      <c r="AW460" s="267"/>
      <c r="AX460" s="267"/>
      <c r="AY460" s="267"/>
      <c r="AZ460" s="267"/>
      <c r="BA460" s="267"/>
      <c r="BB460" s="267"/>
      <c r="BC460" s="267"/>
      <c r="BD460" s="267"/>
      <c r="BE460" s="267"/>
      <c r="BF460" s="267"/>
      <c r="BG460" s="267"/>
      <c r="BH460" s="267"/>
    </row>
    <row r="461" spans="1:60" ht="12.75" outlineLevel="1">
      <c r="A461" s="314">
        <v>274</v>
      </c>
      <c r="B461" s="307" t="s">
        <v>1034</v>
      </c>
      <c r="C461" s="322" t="s">
        <v>1035</v>
      </c>
      <c r="D461" s="309" t="s">
        <v>289</v>
      </c>
      <c r="E461" s="311">
        <v>8</v>
      </c>
      <c r="F461" s="313"/>
      <c r="G461" s="316">
        <f t="shared" si="15"/>
        <v>0</v>
      </c>
      <c r="H461" s="267"/>
      <c r="I461" s="267"/>
      <c r="J461" s="267"/>
      <c r="K461" s="267"/>
      <c r="L461" s="267"/>
      <c r="M461" s="267"/>
      <c r="N461" s="267"/>
      <c r="O461" s="267"/>
      <c r="P461" s="267"/>
      <c r="Q461" s="267"/>
      <c r="R461" s="267"/>
      <c r="S461" s="267"/>
      <c r="T461" s="267"/>
      <c r="U461" s="267"/>
      <c r="V461" s="267"/>
      <c r="W461" s="267"/>
      <c r="X461" s="267"/>
      <c r="Y461" s="267"/>
      <c r="Z461" s="267"/>
      <c r="AA461" s="267"/>
      <c r="AB461" s="267"/>
      <c r="AC461" s="267"/>
      <c r="AD461" s="267"/>
      <c r="AE461" s="267"/>
      <c r="AF461" s="267"/>
      <c r="AG461" s="267"/>
      <c r="AH461" s="267"/>
      <c r="AI461" s="267"/>
      <c r="AJ461" s="267"/>
      <c r="AK461" s="267"/>
      <c r="AL461" s="267"/>
      <c r="AM461" s="267"/>
      <c r="AN461" s="267"/>
      <c r="AO461" s="267"/>
      <c r="AP461" s="267"/>
      <c r="AQ461" s="267"/>
      <c r="AR461" s="267"/>
      <c r="AS461" s="267"/>
      <c r="AT461" s="267"/>
      <c r="AU461" s="267"/>
      <c r="AV461" s="267"/>
      <c r="AW461" s="267"/>
      <c r="AX461" s="267"/>
      <c r="AY461" s="267"/>
      <c r="AZ461" s="267"/>
      <c r="BA461" s="267"/>
      <c r="BB461" s="267"/>
      <c r="BC461" s="267"/>
      <c r="BD461" s="267"/>
      <c r="BE461" s="267"/>
      <c r="BF461" s="267"/>
      <c r="BG461" s="267"/>
      <c r="BH461" s="267"/>
    </row>
    <row r="462" spans="1:60" ht="12.75" outlineLevel="1">
      <c r="A462" s="314">
        <v>275</v>
      </c>
      <c r="B462" s="307" t="s">
        <v>1036</v>
      </c>
      <c r="C462" s="322" t="s">
        <v>1037</v>
      </c>
      <c r="D462" s="309" t="s">
        <v>289</v>
      </c>
      <c r="E462" s="311">
        <v>5</v>
      </c>
      <c r="F462" s="313"/>
      <c r="G462" s="316">
        <f t="shared" si="15"/>
        <v>0</v>
      </c>
      <c r="H462" s="267"/>
      <c r="I462" s="267"/>
      <c r="J462" s="267"/>
      <c r="K462" s="267"/>
      <c r="L462" s="267"/>
      <c r="M462" s="267"/>
      <c r="N462" s="267"/>
      <c r="O462" s="267"/>
      <c r="P462" s="267"/>
      <c r="Q462" s="267"/>
      <c r="R462" s="267"/>
      <c r="S462" s="267"/>
      <c r="T462" s="267"/>
      <c r="U462" s="267"/>
      <c r="V462" s="267"/>
      <c r="W462" s="267"/>
      <c r="X462" s="267"/>
      <c r="Y462" s="267"/>
      <c r="Z462" s="267"/>
      <c r="AA462" s="267"/>
      <c r="AB462" s="267"/>
      <c r="AC462" s="267"/>
      <c r="AD462" s="267"/>
      <c r="AE462" s="267"/>
      <c r="AF462" s="267"/>
      <c r="AG462" s="267"/>
      <c r="AH462" s="267"/>
      <c r="AI462" s="267"/>
      <c r="AJ462" s="267"/>
      <c r="AK462" s="267"/>
      <c r="AL462" s="267"/>
      <c r="AM462" s="267"/>
      <c r="AN462" s="267"/>
      <c r="AO462" s="267"/>
      <c r="AP462" s="267"/>
      <c r="AQ462" s="267"/>
      <c r="AR462" s="267"/>
      <c r="AS462" s="267"/>
      <c r="AT462" s="267"/>
      <c r="AU462" s="267"/>
      <c r="AV462" s="267"/>
      <c r="AW462" s="267"/>
      <c r="AX462" s="267"/>
      <c r="AY462" s="267"/>
      <c r="AZ462" s="267"/>
      <c r="BA462" s="267"/>
      <c r="BB462" s="267"/>
      <c r="BC462" s="267"/>
      <c r="BD462" s="267"/>
      <c r="BE462" s="267"/>
      <c r="BF462" s="267"/>
      <c r="BG462" s="267"/>
      <c r="BH462" s="267"/>
    </row>
    <row r="463" spans="1:60" ht="12.75" outlineLevel="1">
      <c r="A463" s="314">
        <v>276</v>
      </c>
      <c r="B463" s="307" t="s">
        <v>1038</v>
      </c>
      <c r="C463" s="322" t="s">
        <v>1039</v>
      </c>
      <c r="D463" s="309" t="s">
        <v>289</v>
      </c>
      <c r="E463" s="311">
        <v>6</v>
      </c>
      <c r="F463" s="313"/>
      <c r="G463" s="316">
        <f t="shared" si="15"/>
        <v>0</v>
      </c>
      <c r="H463" s="267"/>
      <c r="I463" s="267"/>
      <c r="J463" s="267"/>
      <c r="K463" s="267"/>
      <c r="L463" s="267"/>
      <c r="M463" s="267"/>
      <c r="N463" s="267"/>
      <c r="O463" s="267"/>
      <c r="P463" s="267"/>
      <c r="Q463" s="267"/>
      <c r="R463" s="267"/>
      <c r="S463" s="267"/>
      <c r="T463" s="267"/>
      <c r="U463" s="267"/>
      <c r="V463" s="267"/>
      <c r="W463" s="267"/>
      <c r="X463" s="267"/>
      <c r="Y463" s="267"/>
      <c r="Z463" s="267"/>
      <c r="AA463" s="267"/>
      <c r="AB463" s="267"/>
      <c r="AC463" s="267"/>
      <c r="AD463" s="267"/>
      <c r="AE463" s="267"/>
      <c r="AF463" s="267"/>
      <c r="AG463" s="267"/>
      <c r="AH463" s="267"/>
      <c r="AI463" s="267"/>
      <c r="AJ463" s="267"/>
      <c r="AK463" s="267"/>
      <c r="AL463" s="267"/>
      <c r="AM463" s="267"/>
      <c r="AN463" s="267"/>
      <c r="AO463" s="267"/>
      <c r="AP463" s="267"/>
      <c r="AQ463" s="267"/>
      <c r="AR463" s="267"/>
      <c r="AS463" s="267"/>
      <c r="AT463" s="267"/>
      <c r="AU463" s="267"/>
      <c r="AV463" s="267"/>
      <c r="AW463" s="267"/>
      <c r="AX463" s="267"/>
      <c r="AY463" s="267"/>
      <c r="AZ463" s="267"/>
      <c r="BA463" s="267"/>
      <c r="BB463" s="267"/>
      <c r="BC463" s="267"/>
      <c r="BD463" s="267"/>
      <c r="BE463" s="267"/>
      <c r="BF463" s="267"/>
      <c r="BG463" s="267"/>
      <c r="BH463" s="267"/>
    </row>
    <row r="464" spans="1:60" ht="12.75" outlineLevel="1">
      <c r="A464" s="314">
        <v>277</v>
      </c>
      <c r="B464" s="307" t="s">
        <v>1040</v>
      </c>
      <c r="C464" s="322" t="s">
        <v>1041</v>
      </c>
      <c r="D464" s="309" t="s">
        <v>289</v>
      </c>
      <c r="E464" s="311">
        <v>4</v>
      </c>
      <c r="F464" s="313"/>
      <c r="G464" s="316">
        <f t="shared" si="15"/>
        <v>0</v>
      </c>
      <c r="H464" s="267"/>
      <c r="I464" s="267"/>
      <c r="J464" s="267"/>
      <c r="K464" s="267"/>
      <c r="L464" s="267"/>
      <c r="M464" s="267"/>
      <c r="N464" s="267"/>
      <c r="O464" s="267"/>
      <c r="P464" s="267"/>
      <c r="Q464" s="267"/>
      <c r="R464" s="267"/>
      <c r="S464" s="267"/>
      <c r="T464" s="267"/>
      <c r="U464" s="267"/>
      <c r="V464" s="267"/>
      <c r="W464" s="267"/>
      <c r="X464" s="267"/>
      <c r="Y464" s="267"/>
      <c r="Z464" s="267"/>
      <c r="AA464" s="267"/>
      <c r="AB464" s="267"/>
      <c r="AC464" s="267"/>
      <c r="AD464" s="267"/>
      <c r="AE464" s="267"/>
      <c r="AF464" s="267"/>
      <c r="AG464" s="267"/>
      <c r="AH464" s="267"/>
      <c r="AI464" s="267"/>
      <c r="AJ464" s="267"/>
      <c r="AK464" s="267"/>
      <c r="AL464" s="267"/>
      <c r="AM464" s="267"/>
      <c r="AN464" s="267"/>
      <c r="AO464" s="267"/>
      <c r="AP464" s="267"/>
      <c r="AQ464" s="267"/>
      <c r="AR464" s="267"/>
      <c r="AS464" s="267"/>
      <c r="AT464" s="267"/>
      <c r="AU464" s="267"/>
      <c r="AV464" s="267"/>
      <c r="AW464" s="267"/>
      <c r="AX464" s="267"/>
      <c r="AY464" s="267"/>
      <c r="AZ464" s="267"/>
      <c r="BA464" s="267"/>
      <c r="BB464" s="267"/>
      <c r="BC464" s="267"/>
      <c r="BD464" s="267"/>
      <c r="BE464" s="267"/>
      <c r="BF464" s="267"/>
      <c r="BG464" s="267"/>
      <c r="BH464" s="267"/>
    </row>
    <row r="465" spans="1:60" ht="12.75" outlineLevel="1">
      <c r="A465" s="314">
        <v>278</v>
      </c>
      <c r="B465" s="307" t="s">
        <v>1042</v>
      </c>
      <c r="C465" s="322" t="s">
        <v>1043</v>
      </c>
      <c r="D465" s="309" t="s">
        <v>289</v>
      </c>
      <c r="E465" s="311">
        <v>15</v>
      </c>
      <c r="F465" s="313"/>
      <c r="G465" s="316">
        <f t="shared" si="15"/>
        <v>0</v>
      </c>
      <c r="H465" s="267"/>
      <c r="I465" s="267"/>
      <c r="J465" s="267"/>
      <c r="K465" s="267"/>
      <c r="L465" s="267"/>
      <c r="M465" s="267"/>
      <c r="N465" s="267"/>
      <c r="O465" s="267"/>
      <c r="P465" s="267"/>
      <c r="Q465" s="267"/>
      <c r="R465" s="267"/>
      <c r="S465" s="267"/>
      <c r="T465" s="267"/>
      <c r="U465" s="267"/>
      <c r="V465" s="267"/>
      <c r="W465" s="267"/>
      <c r="X465" s="267"/>
      <c r="Y465" s="267"/>
      <c r="Z465" s="267"/>
      <c r="AA465" s="267"/>
      <c r="AB465" s="267"/>
      <c r="AC465" s="267"/>
      <c r="AD465" s="267"/>
      <c r="AE465" s="267"/>
      <c r="AF465" s="267"/>
      <c r="AG465" s="267"/>
      <c r="AH465" s="267"/>
      <c r="AI465" s="267"/>
      <c r="AJ465" s="267"/>
      <c r="AK465" s="267"/>
      <c r="AL465" s="267"/>
      <c r="AM465" s="267"/>
      <c r="AN465" s="267"/>
      <c r="AO465" s="267"/>
      <c r="AP465" s="267"/>
      <c r="AQ465" s="267"/>
      <c r="AR465" s="267"/>
      <c r="AS465" s="267"/>
      <c r="AT465" s="267"/>
      <c r="AU465" s="267"/>
      <c r="AV465" s="267"/>
      <c r="AW465" s="267"/>
      <c r="AX465" s="267"/>
      <c r="AY465" s="267"/>
      <c r="AZ465" s="267"/>
      <c r="BA465" s="267"/>
      <c r="BB465" s="267"/>
      <c r="BC465" s="267"/>
      <c r="BD465" s="267"/>
      <c r="BE465" s="267"/>
      <c r="BF465" s="267"/>
      <c r="BG465" s="267"/>
      <c r="BH465" s="267"/>
    </row>
    <row r="466" spans="1:60" ht="12.75" outlineLevel="1">
      <c r="A466" s="314">
        <v>279</v>
      </c>
      <c r="B466" s="307" t="s">
        <v>1044</v>
      </c>
      <c r="C466" s="322" t="s">
        <v>1045</v>
      </c>
      <c r="D466" s="309" t="s">
        <v>289</v>
      </c>
      <c r="E466" s="311">
        <v>1</v>
      </c>
      <c r="F466" s="313"/>
      <c r="G466" s="316">
        <f t="shared" si="15"/>
        <v>0</v>
      </c>
      <c r="H466" s="267"/>
      <c r="I466" s="267"/>
      <c r="J466" s="267"/>
      <c r="K466" s="267"/>
      <c r="L466" s="267"/>
      <c r="M466" s="267"/>
      <c r="N466" s="267"/>
      <c r="O466" s="267"/>
      <c r="P466" s="267"/>
      <c r="Q466" s="267"/>
      <c r="R466" s="267"/>
      <c r="S466" s="267"/>
      <c r="T466" s="267"/>
      <c r="U466" s="267"/>
      <c r="V466" s="267"/>
      <c r="W466" s="267"/>
      <c r="X466" s="267"/>
      <c r="Y466" s="267"/>
      <c r="Z466" s="267"/>
      <c r="AA466" s="267"/>
      <c r="AB466" s="267"/>
      <c r="AC466" s="267"/>
      <c r="AD466" s="267"/>
      <c r="AE466" s="267"/>
      <c r="AF466" s="267"/>
      <c r="AG466" s="267"/>
      <c r="AH466" s="267"/>
      <c r="AI466" s="267"/>
      <c r="AJ466" s="267"/>
      <c r="AK466" s="267"/>
      <c r="AL466" s="267"/>
      <c r="AM466" s="267"/>
      <c r="AN466" s="267"/>
      <c r="AO466" s="267"/>
      <c r="AP466" s="267"/>
      <c r="AQ466" s="267"/>
      <c r="AR466" s="267"/>
      <c r="AS466" s="267"/>
      <c r="AT466" s="267"/>
      <c r="AU466" s="267"/>
      <c r="AV466" s="267"/>
      <c r="AW466" s="267"/>
      <c r="AX466" s="267"/>
      <c r="AY466" s="267"/>
      <c r="AZ466" s="267"/>
      <c r="BA466" s="267"/>
      <c r="BB466" s="267"/>
      <c r="BC466" s="267"/>
      <c r="BD466" s="267"/>
      <c r="BE466" s="267"/>
      <c r="BF466" s="267"/>
      <c r="BG466" s="267"/>
      <c r="BH466" s="267"/>
    </row>
    <row r="467" spans="1:60" ht="12.75" outlineLevel="1">
      <c r="A467" s="314">
        <v>280</v>
      </c>
      <c r="B467" s="307" t="s">
        <v>1046</v>
      </c>
      <c r="C467" s="322" t="s">
        <v>1047</v>
      </c>
      <c r="D467" s="309" t="s">
        <v>289</v>
      </c>
      <c r="E467" s="311">
        <v>1</v>
      </c>
      <c r="F467" s="313"/>
      <c r="G467" s="316">
        <f t="shared" si="15"/>
        <v>0</v>
      </c>
      <c r="H467" s="267"/>
      <c r="I467" s="267"/>
      <c r="J467" s="267"/>
      <c r="K467" s="267"/>
      <c r="L467" s="267"/>
      <c r="M467" s="267"/>
      <c r="N467" s="267"/>
      <c r="O467" s="267"/>
      <c r="P467" s="267"/>
      <c r="Q467" s="267"/>
      <c r="R467" s="267"/>
      <c r="S467" s="267"/>
      <c r="T467" s="267"/>
      <c r="U467" s="267"/>
      <c r="V467" s="267"/>
      <c r="W467" s="267"/>
      <c r="X467" s="267"/>
      <c r="Y467" s="267"/>
      <c r="Z467" s="267"/>
      <c r="AA467" s="267"/>
      <c r="AB467" s="267"/>
      <c r="AC467" s="267"/>
      <c r="AD467" s="267"/>
      <c r="AE467" s="267"/>
      <c r="AF467" s="267"/>
      <c r="AG467" s="267"/>
      <c r="AH467" s="267"/>
      <c r="AI467" s="267"/>
      <c r="AJ467" s="267"/>
      <c r="AK467" s="267"/>
      <c r="AL467" s="267"/>
      <c r="AM467" s="267"/>
      <c r="AN467" s="267"/>
      <c r="AO467" s="267"/>
      <c r="AP467" s="267"/>
      <c r="AQ467" s="267"/>
      <c r="AR467" s="267"/>
      <c r="AS467" s="267"/>
      <c r="AT467" s="267"/>
      <c r="AU467" s="267"/>
      <c r="AV467" s="267"/>
      <c r="AW467" s="267"/>
      <c r="AX467" s="267"/>
      <c r="AY467" s="267"/>
      <c r="AZ467" s="267"/>
      <c r="BA467" s="267"/>
      <c r="BB467" s="267"/>
      <c r="BC467" s="267"/>
      <c r="BD467" s="267"/>
      <c r="BE467" s="267"/>
      <c r="BF467" s="267"/>
      <c r="BG467" s="267"/>
      <c r="BH467" s="267"/>
    </row>
    <row r="468" spans="1:60" ht="12.75" outlineLevel="1">
      <c r="A468" s="314">
        <v>281</v>
      </c>
      <c r="B468" s="307" t="s">
        <v>1048</v>
      </c>
      <c r="C468" s="322" t="s">
        <v>1049</v>
      </c>
      <c r="D468" s="309" t="s">
        <v>289</v>
      </c>
      <c r="E468" s="311">
        <v>1</v>
      </c>
      <c r="F468" s="313"/>
      <c r="G468" s="316">
        <f t="shared" si="15"/>
        <v>0</v>
      </c>
      <c r="H468" s="267"/>
      <c r="I468" s="267"/>
      <c r="J468" s="267"/>
      <c r="K468" s="267"/>
      <c r="L468" s="267"/>
      <c r="M468" s="267"/>
      <c r="N468" s="267"/>
      <c r="O468" s="267"/>
      <c r="P468" s="267"/>
      <c r="Q468" s="267"/>
      <c r="R468" s="267"/>
      <c r="S468" s="267"/>
      <c r="T468" s="267"/>
      <c r="U468" s="267"/>
      <c r="V468" s="267"/>
      <c r="W468" s="267"/>
      <c r="X468" s="267"/>
      <c r="Y468" s="267"/>
      <c r="Z468" s="267"/>
      <c r="AA468" s="267"/>
      <c r="AB468" s="267"/>
      <c r="AC468" s="267"/>
      <c r="AD468" s="267"/>
      <c r="AE468" s="267"/>
      <c r="AF468" s="267"/>
      <c r="AG468" s="267"/>
      <c r="AH468" s="267"/>
      <c r="AI468" s="267"/>
      <c r="AJ468" s="267"/>
      <c r="AK468" s="267"/>
      <c r="AL468" s="267"/>
      <c r="AM468" s="267"/>
      <c r="AN468" s="267"/>
      <c r="AO468" s="267"/>
      <c r="AP468" s="267"/>
      <c r="AQ468" s="267"/>
      <c r="AR468" s="267"/>
      <c r="AS468" s="267"/>
      <c r="AT468" s="267"/>
      <c r="AU468" s="267"/>
      <c r="AV468" s="267"/>
      <c r="AW468" s="267"/>
      <c r="AX468" s="267"/>
      <c r="AY468" s="267"/>
      <c r="AZ468" s="267"/>
      <c r="BA468" s="267"/>
      <c r="BB468" s="267"/>
      <c r="BC468" s="267"/>
      <c r="BD468" s="267"/>
      <c r="BE468" s="267"/>
      <c r="BF468" s="267"/>
      <c r="BG468" s="267"/>
      <c r="BH468" s="267"/>
    </row>
    <row r="469" spans="1:60" ht="12.75" outlineLevel="1">
      <c r="A469" s="314">
        <v>282</v>
      </c>
      <c r="B469" s="307" t="s">
        <v>1050</v>
      </c>
      <c r="C469" s="322" t="s">
        <v>1051</v>
      </c>
      <c r="D469" s="309" t="s">
        <v>289</v>
      </c>
      <c r="E469" s="311">
        <v>12</v>
      </c>
      <c r="F469" s="313"/>
      <c r="G469" s="316">
        <f t="shared" si="15"/>
        <v>0</v>
      </c>
      <c r="H469" s="267"/>
      <c r="I469" s="267"/>
      <c r="J469" s="267"/>
      <c r="K469" s="267"/>
      <c r="L469" s="267"/>
      <c r="M469" s="267"/>
      <c r="N469" s="267"/>
      <c r="O469" s="267"/>
      <c r="P469" s="267"/>
      <c r="Q469" s="267"/>
      <c r="R469" s="267"/>
      <c r="S469" s="267"/>
      <c r="T469" s="267"/>
      <c r="U469" s="267"/>
      <c r="V469" s="267"/>
      <c r="W469" s="267"/>
      <c r="X469" s="267"/>
      <c r="Y469" s="267"/>
      <c r="Z469" s="267"/>
      <c r="AA469" s="267"/>
      <c r="AB469" s="267"/>
      <c r="AC469" s="267"/>
      <c r="AD469" s="267"/>
      <c r="AE469" s="267"/>
      <c r="AF469" s="267"/>
      <c r="AG469" s="267"/>
      <c r="AH469" s="267"/>
      <c r="AI469" s="267"/>
      <c r="AJ469" s="267"/>
      <c r="AK469" s="267"/>
      <c r="AL469" s="267"/>
      <c r="AM469" s="267"/>
      <c r="AN469" s="267"/>
      <c r="AO469" s="267"/>
      <c r="AP469" s="267"/>
      <c r="AQ469" s="267"/>
      <c r="AR469" s="267"/>
      <c r="AS469" s="267"/>
      <c r="AT469" s="267"/>
      <c r="AU469" s="267"/>
      <c r="AV469" s="267"/>
      <c r="AW469" s="267"/>
      <c r="AX469" s="267"/>
      <c r="AY469" s="267"/>
      <c r="AZ469" s="267"/>
      <c r="BA469" s="267"/>
      <c r="BB469" s="267"/>
      <c r="BC469" s="267"/>
      <c r="BD469" s="267"/>
      <c r="BE469" s="267"/>
      <c r="BF469" s="267"/>
      <c r="BG469" s="267"/>
      <c r="BH469" s="267"/>
    </row>
    <row r="470" spans="1:60" ht="22.5" outlineLevel="1">
      <c r="A470" s="314">
        <v>283</v>
      </c>
      <c r="B470" s="307" t="s">
        <v>1052</v>
      </c>
      <c r="C470" s="322" t="s">
        <v>1053</v>
      </c>
      <c r="D470" s="309" t="s">
        <v>289</v>
      </c>
      <c r="E470" s="311">
        <v>1</v>
      </c>
      <c r="F470" s="313"/>
      <c r="G470" s="316">
        <f t="shared" si="15"/>
        <v>0</v>
      </c>
      <c r="H470" s="267"/>
      <c r="I470" s="267"/>
      <c r="J470" s="267"/>
      <c r="K470" s="267"/>
      <c r="L470" s="267"/>
      <c r="M470" s="267"/>
      <c r="N470" s="267"/>
      <c r="O470" s="267"/>
      <c r="P470" s="267"/>
      <c r="Q470" s="267"/>
      <c r="R470" s="267"/>
      <c r="S470" s="267"/>
      <c r="T470" s="267"/>
      <c r="U470" s="267"/>
      <c r="V470" s="267"/>
      <c r="W470" s="267"/>
      <c r="X470" s="267"/>
      <c r="Y470" s="267"/>
      <c r="Z470" s="267"/>
      <c r="AA470" s="267"/>
      <c r="AB470" s="267"/>
      <c r="AC470" s="267"/>
      <c r="AD470" s="267"/>
      <c r="AE470" s="267"/>
      <c r="AF470" s="267"/>
      <c r="AG470" s="267"/>
      <c r="AH470" s="267"/>
      <c r="AI470" s="267"/>
      <c r="AJ470" s="267"/>
      <c r="AK470" s="267"/>
      <c r="AL470" s="267"/>
      <c r="AM470" s="267"/>
      <c r="AN470" s="267"/>
      <c r="AO470" s="267"/>
      <c r="AP470" s="267"/>
      <c r="AQ470" s="267"/>
      <c r="AR470" s="267"/>
      <c r="AS470" s="267"/>
      <c r="AT470" s="267"/>
      <c r="AU470" s="267"/>
      <c r="AV470" s="267"/>
      <c r="AW470" s="267"/>
      <c r="AX470" s="267"/>
      <c r="AY470" s="267"/>
      <c r="AZ470" s="267"/>
      <c r="BA470" s="267"/>
      <c r="BB470" s="267"/>
      <c r="BC470" s="267"/>
      <c r="BD470" s="267"/>
      <c r="BE470" s="267"/>
      <c r="BF470" s="267"/>
      <c r="BG470" s="267"/>
      <c r="BH470" s="267"/>
    </row>
    <row r="471" spans="1:60" ht="12.75" outlineLevel="1">
      <c r="A471" s="314"/>
      <c r="B471" s="307"/>
      <c r="C471" s="410" t="s">
        <v>1054</v>
      </c>
      <c r="D471" s="411"/>
      <c r="E471" s="412"/>
      <c r="F471" s="413"/>
      <c r="G471" s="414"/>
      <c r="H471" s="267"/>
      <c r="I471" s="267"/>
      <c r="J471" s="267"/>
      <c r="K471" s="267"/>
      <c r="L471" s="267"/>
      <c r="M471" s="267"/>
      <c r="N471" s="267"/>
      <c r="O471" s="267"/>
      <c r="P471" s="267"/>
      <c r="Q471" s="267"/>
      <c r="R471" s="267"/>
      <c r="S471" s="267"/>
      <c r="T471" s="267"/>
      <c r="U471" s="267"/>
      <c r="V471" s="267"/>
      <c r="W471" s="267"/>
      <c r="X471" s="267"/>
      <c r="Y471" s="267"/>
      <c r="Z471" s="267"/>
      <c r="AA471" s="267"/>
      <c r="AB471" s="267"/>
      <c r="AC471" s="267"/>
      <c r="AD471" s="267"/>
      <c r="AE471" s="267"/>
      <c r="AF471" s="267"/>
      <c r="AG471" s="267"/>
      <c r="AH471" s="267"/>
      <c r="AI471" s="267"/>
      <c r="AJ471" s="267"/>
      <c r="AK471" s="267"/>
      <c r="AL471" s="267"/>
      <c r="AM471" s="267"/>
      <c r="AN471" s="267"/>
      <c r="AO471" s="267"/>
      <c r="AP471" s="267"/>
      <c r="AQ471" s="267"/>
      <c r="AR471" s="267"/>
      <c r="AS471" s="267"/>
      <c r="AT471" s="267"/>
      <c r="AU471" s="267"/>
      <c r="AV471" s="267"/>
      <c r="AW471" s="267"/>
      <c r="AX471" s="267"/>
      <c r="AY471" s="267"/>
      <c r="AZ471" s="267"/>
      <c r="BA471" s="306" t="str">
        <f>C471</f>
        <v>včetně příslušenství</v>
      </c>
      <c r="BB471" s="267"/>
      <c r="BC471" s="267"/>
      <c r="BD471" s="267"/>
      <c r="BE471" s="267"/>
      <c r="BF471" s="267"/>
      <c r="BG471" s="267"/>
      <c r="BH471" s="267"/>
    </row>
    <row r="472" spans="1:60" ht="22.5" outlineLevel="1">
      <c r="A472" s="314">
        <v>284</v>
      </c>
      <c r="B472" s="307" t="s">
        <v>1055</v>
      </c>
      <c r="C472" s="322" t="s">
        <v>1056</v>
      </c>
      <c r="D472" s="309" t="s">
        <v>289</v>
      </c>
      <c r="E472" s="311">
        <v>1</v>
      </c>
      <c r="F472" s="313"/>
      <c r="G472" s="316">
        <f>E472*F472</f>
        <v>0</v>
      </c>
      <c r="H472" s="267"/>
      <c r="I472" s="267"/>
      <c r="J472" s="267"/>
      <c r="K472" s="267"/>
      <c r="L472" s="267"/>
      <c r="M472" s="267"/>
      <c r="N472" s="267"/>
      <c r="O472" s="267"/>
      <c r="P472" s="267"/>
      <c r="Q472" s="267"/>
      <c r="R472" s="267"/>
      <c r="S472" s="267"/>
      <c r="T472" s="267"/>
      <c r="U472" s="267"/>
      <c r="V472" s="267"/>
      <c r="W472" s="267"/>
      <c r="X472" s="267"/>
      <c r="Y472" s="267"/>
      <c r="Z472" s="267"/>
      <c r="AA472" s="267"/>
      <c r="AB472" s="267"/>
      <c r="AC472" s="267"/>
      <c r="AD472" s="267"/>
      <c r="AE472" s="267"/>
      <c r="AF472" s="267"/>
      <c r="AG472" s="267"/>
      <c r="AH472" s="267"/>
      <c r="AI472" s="267"/>
      <c r="AJ472" s="267"/>
      <c r="AK472" s="267"/>
      <c r="AL472" s="267"/>
      <c r="AM472" s="267"/>
      <c r="AN472" s="267"/>
      <c r="AO472" s="267"/>
      <c r="AP472" s="267"/>
      <c r="AQ472" s="267"/>
      <c r="AR472" s="267"/>
      <c r="AS472" s="267"/>
      <c r="AT472" s="267"/>
      <c r="AU472" s="267"/>
      <c r="AV472" s="267"/>
      <c r="AW472" s="267"/>
      <c r="AX472" s="267"/>
      <c r="AY472" s="267"/>
      <c r="AZ472" s="267"/>
      <c r="BA472" s="267"/>
      <c r="BB472" s="267"/>
      <c r="BC472" s="267"/>
      <c r="BD472" s="267"/>
      <c r="BE472" s="267"/>
      <c r="BF472" s="267"/>
      <c r="BG472" s="267"/>
      <c r="BH472" s="267"/>
    </row>
    <row r="473" spans="1:60" ht="12.75" outlineLevel="1">
      <c r="A473" s="314"/>
      <c r="B473" s="307"/>
      <c r="C473" s="410" t="s">
        <v>1054</v>
      </c>
      <c r="D473" s="411"/>
      <c r="E473" s="412"/>
      <c r="F473" s="413"/>
      <c r="G473" s="414"/>
      <c r="H473" s="267"/>
      <c r="I473" s="267"/>
      <c r="J473" s="267"/>
      <c r="K473" s="267"/>
      <c r="L473" s="267"/>
      <c r="M473" s="267"/>
      <c r="N473" s="267"/>
      <c r="O473" s="267"/>
      <c r="P473" s="267"/>
      <c r="Q473" s="267"/>
      <c r="R473" s="267"/>
      <c r="S473" s="267"/>
      <c r="T473" s="267"/>
      <c r="U473" s="267"/>
      <c r="V473" s="267"/>
      <c r="W473" s="267"/>
      <c r="X473" s="267"/>
      <c r="Y473" s="267"/>
      <c r="Z473" s="267"/>
      <c r="AA473" s="267"/>
      <c r="AB473" s="267"/>
      <c r="AC473" s="267"/>
      <c r="AD473" s="267"/>
      <c r="AE473" s="267"/>
      <c r="AF473" s="267"/>
      <c r="AG473" s="267"/>
      <c r="AH473" s="267"/>
      <c r="AI473" s="267"/>
      <c r="AJ473" s="267"/>
      <c r="AK473" s="267"/>
      <c r="AL473" s="267"/>
      <c r="AM473" s="267"/>
      <c r="AN473" s="267"/>
      <c r="AO473" s="267"/>
      <c r="AP473" s="267"/>
      <c r="AQ473" s="267"/>
      <c r="AR473" s="267"/>
      <c r="AS473" s="267"/>
      <c r="AT473" s="267"/>
      <c r="AU473" s="267"/>
      <c r="AV473" s="267"/>
      <c r="AW473" s="267"/>
      <c r="AX473" s="267"/>
      <c r="AY473" s="267"/>
      <c r="AZ473" s="267"/>
      <c r="BA473" s="306" t="str">
        <f>C473</f>
        <v>včetně příslušenství</v>
      </c>
      <c r="BB473" s="267"/>
      <c r="BC473" s="267"/>
      <c r="BD473" s="267"/>
      <c r="BE473" s="267"/>
      <c r="BF473" s="267"/>
      <c r="BG473" s="267"/>
      <c r="BH473" s="267"/>
    </row>
    <row r="474" spans="1:60" ht="22.5" outlineLevel="1">
      <c r="A474" s="314">
        <v>285</v>
      </c>
      <c r="B474" s="307" t="s">
        <v>1057</v>
      </c>
      <c r="C474" s="322" t="s">
        <v>1058</v>
      </c>
      <c r="D474" s="309" t="s">
        <v>289</v>
      </c>
      <c r="E474" s="311">
        <v>1</v>
      </c>
      <c r="F474" s="313"/>
      <c r="G474" s="316">
        <f>E474*F474</f>
        <v>0</v>
      </c>
      <c r="H474" s="267"/>
      <c r="I474" s="267"/>
      <c r="J474" s="267"/>
      <c r="K474" s="267"/>
      <c r="L474" s="267"/>
      <c r="M474" s="267"/>
      <c r="N474" s="267"/>
      <c r="O474" s="267"/>
      <c r="P474" s="267"/>
      <c r="Q474" s="267"/>
      <c r="R474" s="267"/>
      <c r="S474" s="267"/>
      <c r="T474" s="267"/>
      <c r="U474" s="267"/>
      <c r="V474" s="267"/>
      <c r="W474" s="267"/>
      <c r="X474" s="267"/>
      <c r="Y474" s="267"/>
      <c r="Z474" s="267"/>
      <c r="AA474" s="267"/>
      <c r="AB474" s="267"/>
      <c r="AC474" s="267"/>
      <c r="AD474" s="267"/>
      <c r="AE474" s="267"/>
      <c r="AF474" s="267"/>
      <c r="AG474" s="267"/>
      <c r="AH474" s="267"/>
      <c r="AI474" s="267"/>
      <c r="AJ474" s="267"/>
      <c r="AK474" s="267"/>
      <c r="AL474" s="267"/>
      <c r="AM474" s="267"/>
      <c r="AN474" s="267"/>
      <c r="AO474" s="267"/>
      <c r="AP474" s="267"/>
      <c r="AQ474" s="267"/>
      <c r="AR474" s="267"/>
      <c r="AS474" s="267"/>
      <c r="AT474" s="267"/>
      <c r="AU474" s="267"/>
      <c r="AV474" s="267"/>
      <c r="AW474" s="267"/>
      <c r="AX474" s="267"/>
      <c r="AY474" s="267"/>
      <c r="AZ474" s="267"/>
      <c r="BA474" s="267"/>
      <c r="BB474" s="267"/>
      <c r="BC474" s="267"/>
      <c r="BD474" s="267"/>
      <c r="BE474" s="267"/>
      <c r="BF474" s="267"/>
      <c r="BG474" s="267"/>
      <c r="BH474" s="267"/>
    </row>
    <row r="475" spans="1:60" ht="12.75" outlineLevel="1">
      <c r="A475" s="314"/>
      <c r="B475" s="307"/>
      <c r="C475" s="410" t="s">
        <v>1054</v>
      </c>
      <c r="D475" s="411"/>
      <c r="E475" s="412"/>
      <c r="F475" s="413"/>
      <c r="G475" s="414"/>
      <c r="H475" s="267"/>
      <c r="I475" s="267"/>
      <c r="J475" s="267"/>
      <c r="K475" s="267"/>
      <c r="L475" s="267"/>
      <c r="M475" s="267"/>
      <c r="N475" s="267"/>
      <c r="O475" s="267"/>
      <c r="P475" s="267"/>
      <c r="Q475" s="267"/>
      <c r="R475" s="267"/>
      <c r="S475" s="267"/>
      <c r="T475" s="267"/>
      <c r="U475" s="267"/>
      <c r="V475" s="267"/>
      <c r="W475" s="267"/>
      <c r="X475" s="267"/>
      <c r="Y475" s="267"/>
      <c r="Z475" s="267"/>
      <c r="AA475" s="267"/>
      <c r="AB475" s="267"/>
      <c r="AC475" s="267"/>
      <c r="AD475" s="267"/>
      <c r="AE475" s="267"/>
      <c r="AF475" s="267"/>
      <c r="AG475" s="267"/>
      <c r="AH475" s="267"/>
      <c r="AI475" s="267"/>
      <c r="AJ475" s="267"/>
      <c r="AK475" s="267"/>
      <c r="AL475" s="267"/>
      <c r="AM475" s="267"/>
      <c r="AN475" s="267"/>
      <c r="AO475" s="267"/>
      <c r="AP475" s="267"/>
      <c r="AQ475" s="267"/>
      <c r="AR475" s="267"/>
      <c r="AS475" s="267"/>
      <c r="AT475" s="267"/>
      <c r="AU475" s="267"/>
      <c r="AV475" s="267"/>
      <c r="AW475" s="267"/>
      <c r="AX475" s="267"/>
      <c r="AY475" s="267"/>
      <c r="AZ475" s="267"/>
      <c r="BA475" s="306" t="str">
        <f>C475</f>
        <v>včetně příslušenství</v>
      </c>
      <c r="BB475" s="267"/>
      <c r="BC475" s="267"/>
      <c r="BD475" s="267"/>
      <c r="BE475" s="267"/>
      <c r="BF475" s="267"/>
      <c r="BG475" s="267"/>
      <c r="BH475" s="267"/>
    </row>
    <row r="476" spans="1:60" ht="12.75" outlineLevel="1">
      <c r="A476" s="314">
        <v>286</v>
      </c>
      <c r="B476" s="307" t="s">
        <v>1059</v>
      </c>
      <c r="C476" s="322" t="s">
        <v>1060</v>
      </c>
      <c r="D476" s="309" t="s">
        <v>562</v>
      </c>
      <c r="E476" s="311">
        <v>1</v>
      </c>
      <c r="F476" s="313"/>
      <c r="G476" s="316">
        <f aca="true" t="shared" si="16" ref="G476:G484">E476*F476</f>
        <v>0</v>
      </c>
      <c r="H476" s="267"/>
      <c r="I476" s="267"/>
      <c r="J476" s="267"/>
      <c r="K476" s="267"/>
      <c r="L476" s="267"/>
      <c r="M476" s="267"/>
      <c r="N476" s="267"/>
      <c r="O476" s="267"/>
      <c r="P476" s="267"/>
      <c r="Q476" s="267"/>
      <c r="R476" s="267"/>
      <c r="S476" s="267"/>
      <c r="T476" s="267"/>
      <c r="U476" s="267"/>
      <c r="V476" s="267"/>
      <c r="W476" s="267"/>
      <c r="X476" s="267"/>
      <c r="Y476" s="267"/>
      <c r="Z476" s="267"/>
      <c r="AA476" s="267"/>
      <c r="AB476" s="267"/>
      <c r="AC476" s="267"/>
      <c r="AD476" s="267"/>
      <c r="AE476" s="267"/>
      <c r="AF476" s="267"/>
      <c r="AG476" s="267"/>
      <c r="AH476" s="267"/>
      <c r="AI476" s="267"/>
      <c r="AJ476" s="267"/>
      <c r="AK476" s="267"/>
      <c r="AL476" s="267"/>
      <c r="AM476" s="267"/>
      <c r="AN476" s="267"/>
      <c r="AO476" s="267"/>
      <c r="AP476" s="267"/>
      <c r="AQ476" s="267"/>
      <c r="AR476" s="267"/>
      <c r="AS476" s="267"/>
      <c r="AT476" s="267"/>
      <c r="AU476" s="267"/>
      <c r="AV476" s="267"/>
      <c r="AW476" s="267"/>
      <c r="AX476" s="267"/>
      <c r="AY476" s="267"/>
      <c r="AZ476" s="267"/>
      <c r="BA476" s="267"/>
      <c r="BB476" s="267"/>
      <c r="BC476" s="267"/>
      <c r="BD476" s="267"/>
      <c r="BE476" s="267"/>
      <c r="BF476" s="267"/>
      <c r="BG476" s="267"/>
      <c r="BH476" s="267"/>
    </row>
    <row r="477" spans="1:60" ht="12.75" outlineLevel="1">
      <c r="A477" s="314">
        <v>287</v>
      </c>
      <c r="B477" s="307" t="s">
        <v>1061</v>
      </c>
      <c r="C477" s="322" t="s">
        <v>1062</v>
      </c>
      <c r="D477" s="309" t="s">
        <v>562</v>
      </c>
      <c r="E477" s="311">
        <v>1</v>
      </c>
      <c r="F477" s="313"/>
      <c r="G477" s="316">
        <f t="shared" si="16"/>
        <v>0</v>
      </c>
      <c r="H477" s="267"/>
      <c r="I477" s="267"/>
      <c r="J477" s="267"/>
      <c r="K477" s="267"/>
      <c r="L477" s="267"/>
      <c r="M477" s="267"/>
      <c r="N477" s="267"/>
      <c r="O477" s="267"/>
      <c r="P477" s="267"/>
      <c r="Q477" s="267"/>
      <c r="R477" s="267"/>
      <c r="S477" s="267"/>
      <c r="T477" s="267"/>
      <c r="U477" s="267"/>
      <c r="V477" s="267"/>
      <c r="W477" s="267"/>
      <c r="X477" s="267"/>
      <c r="Y477" s="267"/>
      <c r="Z477" s="267"/>
      <c r="AA477" s="267"/>
      <c r="AB477" s="267"/>
      <c r="AC477" s="267"/>
      <c r="AD477" s="267"/>
      <c r="AE477" s="267"/>
      <c r="AF477" s="267"/>
      <c r="AG477" s="267"/>
      <c r="AH477" s="267"/>
      <c r="AI477" s="267"/>
      <c r="AJ477" s="267"/>
      <c r="AK477" s="267"/>
      <c r="AL477" s="267"/>
      <c r="AM477" s="267"/>
      <c r="AN477" s="267"/>
      <c r="AO477" s="267"/>
      <c r="AP477" s="267"/>
      <c r="AQ477" s="267"/>
      <c r="AR477" s="267"/>
      <c r="AS477" s="267"/>
      <c r="AT477" s="267"/>
      <c r="AU477" s="267"/>
      <c r="AV477" s="267"/>
      <c r="AW477" s="267"/>
      <c r="AX477" s="267"/>
      <c r="AY477" s="267"/>
      <c r="AZ477" s="267"/>
      <c r="BA477" s="267"/>
      <c r="BB477" s="267"/>
      <c r="BC477" s="267"/>
      <c r="BD477" s="267"/>
      <c r="BE477" s="267"/>
      <c r="BF477" s="267"/>
      <c r="BG477" s="267"/>
      <c r="BH477" s="267"/>
    </row>
    <row r="478" spans="1:60" ht="12.75" outlineLevel="1">
      <c r="A478" s="314">
        <v>288</v>
      </c>
      <c r="B478" s="307" t="s">
        <v>1063</v>
      </c>
      <c r="C478" s="322" t="s">
        <v>1064</v>
      </c>
      <c r="D478" s="309" t="s">
        <v>562</v>
      </c>
      <c r="E478" s="311">
        <v>1</v>
      </c>
      <c r="F478" s="313"/>
      <c r="G478" s="316">
        <f t="shared" si="16"/>
        <v>0</v>
      </c>
      <c r="H478" s="267"/>
      <c r="I478" s="267"/>
      <c r="J478" s="267"/>
      <c r="K478" s="267"/>
      <c r="L478" s="267"/>
      <c r="M478" s="267"/>
      <c r="N478" s="267"/>
      <c r="O478" s="267"/>
      <c r="P478" s="267"/>
      <c r="Q478" s="267"/>
      <c r="R478" s="267"/>
      <c r="S478" s="267"/>
      <c r="T478" s="267"/>
      <c r="U478" s="267"/>
      <c r="V478" s="267"/>
      <c r="W478" s="267"/>
      <c r="X478" s="267"/>
      <c r="Y478" s="267"/>
      <c r="Z478" s="267"/>
      <c r="AA478" s="267"/>
      <c r="AB478" s="267"/>
      <c r="AC478" s="267"/>
      <c r="AD478" s="267"/>
      <c r="AE478" s="267"/>
      <c r="AF478" s="267"/>
      <c r="AG478" s="267"/>
      <c r="AH478" s="267"/>
      <c r="AI478" s="267"/>
      <c r="AJ478" s="267"/>
      <c r="AK478" s="267"/>
      <c r="AL478" s="267"/>
      <c r="AM478" s="267"/>
      <c r="AN478" s="267"/>
      <c r="AO478" s="267"/>
      <c r="AP478" s="267"/>
      <c r="AQ478" s="267"/>
      <c r="AR478" s="267"/>
      <c r="AS478" s="267"/>
      <c r="AT478" s="267"/>
      <c r="AU478" s="267"/>
      <c r="AV478" s="267"/>
      <c r="AW478" s="267"/>
      <c r="AX478" s="267"/>
      <c r="AY478" s="267"/>
      <c r="AZ478" s="267"/>
      <c r="BA478" s="267"/>
      <c r="BB478" s="267"/>
      <c r="BC478" s="267"/>
      <c r="BD478" s="267"/>
      <c r="BE478" s="267"/>
      <c r="BF478" s="267"/>
      <c r="BG478" s="267"/>
      <c r="BH478" s="267"/>
    </row>
    <row r="479" spans="1:60" ht="22.5" outlineLevel="1">
      <c r="A479" s="314">
        <v>289</v>
      </c>
      <c r="B479" s="307" t="s">
        <v>1065</v>
      </c>
      <c r="C479" s="322" t="s">
        <v>1066</v>
      </c>
      <c r="D479" s="309" t="s">
        <v>562</v>
      </c>
      <c r="E479" s="311">
        <v>1</v>
      </c>
      <c r="F479" s="313"/>
      <c r="G479" s="316">
        <f t="shared" si="16"/>
        <v>0</v>
      </c>
      <c r="H479" s="267"/>
      <c r="I479" s="267"/>
      <c r="J479" s="267"/>
      <c r="K479" s="267"/>
      <c r="L479" s="267"/>
      <c r="M479" s="267"/>
      <c r="N479" s="267"/>
      <c r="O479" s="267"/>
      <c r="P479" s="267"/>
      <c r="Q479" s="267"/>
      <c r="R479" s="267"/>
      <c r="S479" s="267"/>
      <c r="T479" s="267"/>
      <c r="U479" s="267"/>
      <c r="V479" s="267"/>
      <c r="W479" s="267"/>
      <c r="X479" s="267"/>
      <c r="Y479" s="267"/>
      <c r="Z479" s="267"/>
      <c r="AA479" s="267"/>
      <c r="AB479" s="267"/>
      <c r="AC479" s="267"/>
      <c r="AD479" s="267"/>
      <c r="AE479" s="267"/>
      <c r="AF479" s="267"/>
      <c r="AG479" s="267"/>
      <c r="AH479" s="267"/>
      <c r="AI479" s="267"/>
      <c r="AJ479" s="267"/>
      <c r="AK479" s="267"/>
      <c r="AL479" s="267"/>
      <c r="AM479" s="267"/>
      <c r="AN479" s="267"/>
      <c r="AO479" s="267"/>
      <c r="AP479" s="267"/>
      <c r="AQ479" s="267"/>
      <c r="AR479" s="267"/>
      <c r="AS479" s="267"/>
      <c r="AT479" s="267"/>
      <c r="AU479" s="267"/>
      <c r="AV479" s="267"/>
      <c r="AW479" s="267"/>
      <c r="AX479" s="267"/>
      <c r="AY479" s="267"/>
      <c r="AZ479" s="267"/>
      <c r="BA479" s="267"/>
      <c r="BB479" s="267"/>
      <c r="BC479" s="267"/>
      <c r="BD479" s="267"/>
      <c r="BE479" s="267"/>
      <c r="BF479" s="267"/>
      <c r="BG479" s="267"/>
      <c r="BH479" s="267"/>
    </row>
    <row r="480" spans="1:60" ht="22.5" outlineLevel="1">
      <c r="A480" s="314">
        <v>290</v>
      </c>
      <c r="B480" s="307" t="s">
        <v>1067</v>
      </c>
      <c r="C480" s="322" t="s">
        <v>1068</v>
      </c>
      <c r="D480" s="309" t="s">
        <v>562</v>
      </c>
      <c r="E480" s="311">
        <v>1</v>
      </c>
      <c r="F480" s="313"/>
      <c r="G480" s="316">
        <f t="shared" si="16"/>
        <v>0</v>
      </c>
      <c r="H480" s="267"/>
      <c r="I480" s="267"/>
      <c r="J480" s="267"/>
      <c r="K480" s="267"/>
      <c r="L480" s="267"/>
      <c r="M480" s="267"/>
      <c r="N480" s="267"/>
      <c r="O480" s="267"/>
      <c r="P480" s="267"/>
      <c r="Q480" s="267"/>
      <c r="R480" s="267"/>
      <c r="S480" s="267"/>
      <c r="T480" s="267"/>
      <c r="U480" s="267"/>
      <c r="V480" s="267"/>
      <c r="W480" s="267"/>
      <c r="X480" s="267"/>
      <c r="Y480" s="267"/>
      <c r="Z480" s="267"/>
      <c r="AA480" s="267"/>
      <c r="AB480" s="267"/>
      <c r="AC480" s="267"/>
      <c r="AD480" s="267"/>
      <c r="AE480" s="267"/>
      <c r="AF480" s="267"/>
      <c r="AG480" s="267"/>
      <c r="AH480" s="267"/>
      <c r="AI480" s="267"/>
      <c r="AJ480" s="267"/>
      <c r="AK480" s="267"/>
      <c r="AL480" s="267"/>
      <c r="AM480" s="267"/>
      <c r="AN480" s="267"/>
      <c r="AO480" s="267"/>
      <c r="AP480" s="267"/>
      <c r="AQ480" s="267"/>
      <c r="AR480" s="267"/>
      <c r="AS480" s="267"/>
      <c r="AT480" s="267"/>
      <c r="AU480" s="267"/>
      <c r="AV480" s="267"/>
      <c r="AW480" s="267"/>
      <c r="AX480" s="267"/>
      <c r="AY480" s="267"/>
      <c r="AZ480" s="267"/>
      <c r="BA480" s="267"/>
      <c r="BB480" s="267"/>
      <c r="BC480" s="267"/>
      <c r="BD480" s="267"/>
      <c r="BE480" s="267"/>
      <c r="BF480" s="267"/>
      <c r="BG480" s="267"/>
      <c r="BH480" s="267"/>
    </row>
    <row r="481" spans="1:60" ht="22.5" outlineLevel="1">
      <c r="A481" s="314">
        <v>291</v>
      </c>
      <c r="B481" s="307" t="s">
        <v>1069</v>
      </c>
      <c r="C481" s="322" t="s">
        <v>1070</v>
      </c>
      <c r="D481" s="309" t="s">
        <v>562</v>
      </c>
      <c r="E481" s="311">
        <v>1</v>
      </c>
      <c r="F481" s="313"/>
      <c r="G481" s="316">
        <f t="shared" si="16"/>
        <v>0</v>
      </c>
      <c r="H481" s="267"/>
      <c r="I481" s="267"/>
      <c r="J481" s="267"/>
      <c r="K481" s="267"/>
      <c r="L481" s="267"/>
      <c r="M481" s="267"/>
      <c r="N481" s="267"/>
      <c r="O481" s="267"/>
      <c r="P481" s="267"/>
      <c r="Q481" s="267"/>
      <c r="R481" s="267"/>
      <c r="S481" s="267"/>
      <c r="T481" s="267"/>
      <c r="U481" s="267"/>
      <c r="V481" s="267"/>
      <c r="W481" s="267"/>
      <c r="X481" s="267"/>
      <c r="Y481" s="267"/>
      <c r="Z481" s="267"/>
      <c r="AA481" s="267"/>
      <c r="AB481" s="267"/>
      <c r="AC481" s="267"/>
      <c r="AD481" s="267"/>
      <c r="AE481" s="267"/>
      <c r="AF481" s="267"/>
      <c r="AG481" s="267"/>
      <c r="AH481" s="267"/>
      <c r="AI481" s="267"/>
      <c r="AJ481" s="267"/>
      <c r="AK481" s="267"/>
      <c r="AL481" s="267"/>
      <c r="AM481" s="267"/>
      <c r="AN481" s="267"/>
      <c r="AO481" s="267"/>
      <c r="AP481" s="267"/>
      <c r="AQ481" s="267"/>
      <c r="AR481" s="267"/>
      <c r="AS481" s="267"/>
      <c r="AT481" s="267"/>
      <c r="AU481" s="267"/>
      <c r="AV481" s="267"/>
      <c r="AW481" s="267"/>
      <c r="AX481" s="267"/>
      <c r="AY481" s="267"/>
      <c r="AZ481" s="267"/>
      <c r="BA481" s="267"/>
      <c r="BB481" s="267"/>
      <c r="BC481" s="267"/>
      <c r="BD481" s="267"/>
      <c r="BE481" s="267"/>
      <c r="BF481" s="267"/>
      <c r="BG481" s="267"/>
      <c r="BH481" s="267"/>
    </row>
    <row r="482" spans="1:60" ht="22.5" outlineLevel="1">
      <c r="A482" s="314">
        <v>292</v>
      </c>
      <c r="B482" s="307" t="s">
        <v>1071</v>
      </c>
      <c r="C482" s="322" t="s">
        <v>1072</v>
      </c>
      <c r="D482" s="309" t="s">
        <v>285</v>
      </c>
      <c r="E482" s="311">
        <v>1</v>
      </c>
      <c r="F482" s="313"/>
      <c r="G482" s="316">
        <f t="shared" si="16"/>
        <v>0</v>
      </c>
      <c r="H482" s="267"/>
      <c r="I482" s="267"/>
      <c r="J482" s="267"/>
      <c r="K482" s="267"/>
      <c r="L482" s="267"/>
      <c r="M482" s="267"/>
      <c r="N482" s="267"/>
      <c r="O482" s="267"/>
      <c r="P482" s="267"/>
      <c r="Q482" s="267"/>
      <c r="R482" s="267"/>
      <c r="S482" s="267"/>
      <c r="T482" s="267"/>
      <c r="U482" s="267"/>
      <c r="V482" s="267"/>
      <c r="W482" s="267"/>
      <c r="X482" s="267"/>
      <c r="Y482" s="267"/>
      <c r="Z482" s="267"/>
      <c r="AA482" s="267"/>
      <c r="AB482" s="267"/>
      <c r="AC482" s="267"/>
      <c r="AD482" s="267"/>
      <c r="AE482" s="267"/>
      <c r="AF482" s="267"/>
      <c r="AG482" s="267"/>
      <c r="AH482" s="267"/>
      <c r="AI482" s="267"/>
      <c r="AJ482" s="267"/>
      <c r="AK482" s="267"/>
      <c r="AL482" s="267"/>
      <c r="AM482" s="267"/>
      <c r="AN482" s="267"/>
      <c r="AO482" s="267"/>
      <c r="AP482" s="267"/>
      <c r="AQ482" s="267"/>
      <c r="AR482" s="267"/>
      <c r="AS482" s="267"/>
      <c r="AT482" s="267"/>
      <c r="AU482" s="267"/>
      <c r="AV482" s="267"/>
      <c r="AW482" s="267"/>
      <c r="AX482" s="267"/>
      <c r="AY482" s="267"/>
      <c r="AZ482" s="267"/>
      <c r="BA482" s="267"/>
      <c r="BB482" s="267"/>
      <c r="BC482" s="267"/>
      <c r="BD482" s="267"/>
      <c r="BE482" s="267"/>
      <c r="BF482" s="267"/>
      <c r="BG482" s="267"/>
      <c r="BH482" s="267"/>
    </row>
    <row r="483" spans="1:60" ht="12.75" outlineLevel="1">
      <c r="A483" s="314">
        <v>293</v>
      </c>
      <c r="B483" s="307" t="s">
        <v>1073</v>
      </c>
      <c r="C483" s="322" t="s">
        <v>1074</v>
      </c>
      <c r="D483" s="309" t="s">
        <v>285</v>
      </c>
      <c r="E483" s="311">
        <v>1.99359</v>
      </c>
      <c r="F483" s="313"/>
      <c r="G483" s="316">
        <f t="shared" si="16"/>
        <v>0</v>
      </c>
      <c r="H483" s="267"/>
      <c r="I483" s="267"/>
      <c r="J483" s="267"/>
      <c r="K483" s="267"/>
      <c r="L483" s="267"/>
      <c r="M483" s="267"/>
      <c r="N483" s="267"/>
      <c r="O483" s="267"/>
      <c r="P483" s="267"/>
      <c r="Q483" s="267"/>
      <c r="R483" s="267"/>
      <c r="S483" s="267"/>
      <c r="T483" s="267"/>
      <c r="U483" s="267"/>
      <c r="V483" s="267"/>
      <c r="W483" s="267"/>
      <c r="X483" s="267"/>
      <c r="Y483" s="267"/>
      <c r="Z483" s="267"/>
      <c r="AA483" s="267"/>
      <c r="AB483" s="267"/>
      <c r="AC483" s="267"/>
      <c r="AD483" s="267"/>
      <c r="AE483" s="267"/>
      <c r="AF483" s="267"/>
      <c r="AG483" s="267"/>
      <c r="AH483" s="267"/>
      <c r="AI483" s="267"/>
      <c r="AJ483" s="267"/>
      <c r="AK483" s="267"/>
      <c r="AL483" s="267"/>
      <c r="AM483" s="267"/>
      <c r="AN483" s="267"/>
      <c r="AO483" s="267"/>
      <c r="AP483" s="267"/>
      <c r="AQ483" s="267"/>
      <c r="AR483" s="267"/>
      <c r="AS483" s="267"/>
      <c r="AT483" s="267"/>
      <c r="AU483" s="267"/>
      <c r="AV483" s="267"/>
      <c r="AW483" s="267"/>
      <c r="AX483" s="267"/>
      <c r="AY483" s="267"/>
      <c r="AZ483" s="267"/>
      <c r="BA483" s="267"/>
      <c r="BB483" s="267"/>
      <c r="BC483" s="267"/>
      <c r="BD483" s="267"/>
      <c r="BE483" s="267"/>
      <c r="BF483" s="267"/>
      <c r="BG483" s="267"/>
      <c r="BH483" s="267"/>
    </row>
    <row r="484" spans="1:60" ht="12.75" outlineLevel="1">
      <c r="A484" s="314">
        <v>294</v>
      </c>
      <c r="B484" s="307" t="s">
        <v>1075</v>
      </c>
      <c r="C484" s="322" t="s">
        <v>1076</v>
      </c>
      <c r="D484" s="309" t="s">
        <v>285</v>
      </c>
      <c r="E484" s="311">
        <v>1.99359</v>
      </c>
      <c r="F484" s="313"/>
      <c r="G484" s="316">
        <f t="shared" si="16"/>
        <v>0</v>
      </c>
      <c r="H484" s="267"/>
      <c r="I484" s="267"/>
      <c r="J484" s="267"/>
      <c r="K484" s="267"/>
      <c r="L484" s="267"/>
      <c r="M484" s="267"/>
      <c r="N484" s="267"/>
      <c r="O484" s="267"/>
      <c r="P484" s="267"/>
      <c r="Q484" s="267"/>
      <c r="R484" s="267"/>
      <c r="S484" s="267"/>
      <c r="T484" s="267"/>
      <c r="U484" s="267"/>
      <c r="V484" s="267"/>
      <c r="W484" s="267"/>
      <c r="X484" s="267"/>
      <c r="Y484" s="267"/>
      <c r="Z484" s="267"/>
      <c r="AA484" s="267"/>
      <c r="AB484" s="267"/>
      <c r="AC484" s="267"/>
      <c r="AD484" s="267"/>
      <c r="AE484" s="267"/>
      <c r="AF484" s="267"/>
      <c r="AG484" s="267"/>
      <c r="AH484" s="267"/>
      <c r="AI484" s="267"/>
      <c r="AJ484" s="267"/>
      <c r="AK484" s="267"/>
      <c r="AL484" s="267"/>
      <c r="AM484" s="267"/>
      <c r="AN484" s="267"/>
      <c r="AO484" s="267"/>
      <c r="AP484" s="267"/>
      <c r="AQ484" s="267"/>
      <c r="AR484" s="267"/>
      <c r="AS484" s="267"/>
      <c r="AT484" s="267"/>
      <c r="AU484" s="267"/>
      <c r="AV484" s="267"/>
      <c r="AW484" s="267"/>
      <c r="AX484" s="267"/>
      <c r="AY484" s="267"/>
      <c r="AZ484" s="267"/>
      <c r="BA484" s="267"/>
      <c r="BB484" s="267"/>
      <c r="BC484" s="267"/>
      <c r="BD484" s="267"/>
      <c r="BE484" s="267"/>
      <c r="BF484" s="267"/>
      <c r="BG484" s="267"/>
      <c r="BH484" s="267"/>
    </row>
    <row r="485" spans="1:7" ht="12.75">
      <c r="A485" s="315" t="s">
        <v>231</v>
      </c>
      <c r="B485" s="308" t="s">
        <v>201</v>
      </c>
      <c r="C485" s="323" t="s">
        <v>202</v>
      </c>
      <c r="D485" s="310"/>
      <c r="E485" s="312"/>
      <c r="F485" s="420">
        <f>SUM(G486:G489)</f>
        <v>0</v>
      </c>
      <c r="G485" s="421"/>
    </row>
    <row r="486" spans="1:60" ht="12.75" outlineLevel="1">
      <c r="A486" s="314">
        <v>295</v>
      </c>
      <c r="B486" s="307" t="s">
        <v>1077</v>
      </c>
      <c r="C486" s="322" t="s">
        <v>1078</v>
      </c>
      <c r="D486" s="309" t="s">
        <v>1079</v>
      </c>
      <c r="E486" s="311">
        <v>210</v>
      </c>
      <c r="F486" s="313"/>
      <c r="G486" s="316">
        <f>E486*F486</f>
        <v>0</v>
      </c>
      <c r="H486" s="267"/>
      <c r="I486" s="267"/>
      <c r="J486" s="267"/>
      <c r="K486" s="267"/>
      <c r="L486" s="267"/>
      <c r="M486" s="267"/>
      <c r="N486" s="267"/>
      <c r="O486" s="267"/>
      <c r="P486" s="267"/>
      <c r="Q486" s="267"/>
      <c r="R486" s="267"/>
      <c r="S486" s="267"/>
      <c r="T486" s="267"/>
      <c r="U486" s="267"/>
      <c r="V486" s="267"/>
      <c r="W486" s="267"/>
      <c r="X486" s="267"/>
      <c r="Y486" s="267"/>
      <c r="Z486" s="267"/>
      <c r="AA486" s="267"/>
      <c r="AB486" s="267"/>
      <c r="AC486" s="267"/>
      <c r="AD486" s="267"/>
      <c r="AE486" s="267"/>
      <c r="AF486" s="267"/>
      <c r="AG486" s="267"/>
      <c r="AH486" s="267"/>
      <c r="AI486" s="267"/>
      <c r="AJ486" s="267"/>
      <c r="AK486" s="267"/>
      <c r="AL486" s="267"/>
      <c r="AM486" s="267"/>
      <c r="AN486" s="267"/>
      <c r="AO486" s="267"/>
      <c r="AP486" s="267"/>
      <c r="AQ486" s="267"/>
      <c r="AR486" s="267"/>
      <c r="AS486" s="267"/>
      <c r="AT486" s="267"/>
      <c r="AU486" s="267"/>
      <c r="AV486" s="267"/>
      <c r="AW486" s="267"/>
      <c r="AX486" s="267"/>
      <c r="AY486" s="267"/>
      <c r="AZ486" s="267"/>
      <c r="BA486" s="267"/>
      <c r="BB486" s="267"/>
      <c r="BC486" s="267"/>
      <c r="BD486" s="267"/>
      <c r="BE486" s="267"/>
      <c r="BF486" s="267"/>
      <c r="BG486" s="267"/>
      <c r="BH486" s="267"/>
    </row>
    <row r="487" spans="1:60" ht="12.75" outlineLevel="1">
      <c r="A487" s="314">
        <v>296</v>
      </c>
      <c r="B487" s="307" t="s">
        <v>1080</v>
      </c>
      <c r="C487" s="322" t="s">
        <v>1081</v>
      </c>
      <c r="D487" s="309" t="s">
        <v>1079</v>
      </c>
      <c r="E487" s="311">
        <v>200</v>
      </c>
      <c r="F487" s="313"/>
      <c r="G487" s="316">
        <f>E487*F487</f>
        <v>0</v>
      </c>
      <c r="H487" s="267"/>
      <c r="I487" s="267"/>
      <c r="J487" s="267"/>
      <c r="K487" s="267"/>
      <c r="L487" s="267"/>
      <c r="M487" s="267"/>
      <c r="N487" s="267"/>
      <c r="O487" s="267"/>
      <c r="P487" s="267"/>
      <c r="Q487" s="267"/>
      <c r="R487" s="267"/>
      <c r="S487" s="267"/>
      <c r="T487" s="267"/>
      <c r="U487" s="267"/>
      <c r="V487" s="267"/>
      <c r="W487" s="267"/>
      <c r="X487" s="267"/>
      <c r="Y487" s="267"/>
      <c r="Z487" s="267"/>
      <c r="AA487" s="267"/>
      <c r="AB487" s="267"/>
      <c r="AC487" s="267"/>
      <c r="AD487" s="267"/>
      <c r="AE487" s="267"/>
      <c r="AF487" s="267"/>
      <c r="AG487" s="267"/>
      <c r="AH487" s="267"/>
      <c r="AI487" s="267"/>
      <c r="AJ487" s="267"/>
      <c r="AK487" s="267"/>
      <c r="AL487" s="267"/>
      <c r="AM487" s="267"/>
      <c r="AN487" s="267"/>
      <c r="AO487" s="267"/>
      <c r="AP487" s="267"/>
      <c r="AQ487" s="267"/>
      <c r="AR487" s="267"/>
      <c r="AS487" s="267"/>
      <c r="AT487" s="267"/>
      <c r="AU487" s="267"/>
      <c r="AV487" s="267"/>
      <c r="AW487" s="267"/>
      <c r="AX487" s="267"/>
      <c r="AY487" s="267"/>
      <c r="AZ487" s="267"/>
      <c r="BA487" s="267"/>
      <c r="BB487" s="267"/>
      <c r="BC487" s="267"/>
      <c r="BD487" s="267"/>
      <c r="BE487" s="267"/>
      <c r="BF487" s="267"/>
      <c r="BG487" s="267"/>
      <c r="BH487" s="267"/>
    </row>
    <row r="488" spans="1:60" ht="12.75" outlineLevel="1">
      <c r="A488" s="314">
        <v>297</v>
      </c>
      <c r="B488" s="307" t="s">
        <v>1082</v>
      </c>
      <c r="C488" s="322" t="s">
        <v>1083</v>
      </c>
      <c r="D488" s="309" t="s">
        <v>285</v>
      </c>
      <c r="E488" s="311">
        <v>0.0226</v>
      </c>
      <c r="F488" s="313"/>
      <c r="G488" s="316">
        <f>E488*F488</f>
        <v>0</v>
      </c>
      <c r="H488" s="267"/>
      <c r="I488" s="267"/>
      <c r="J488" s="267"/>
      <c r="K488" s="267"/>
      <c r="L488" s="267"/>
      <c r="M488" s="267"/>
      <c r="N488" s="267"/>
      <c r="O488" s="267"/>
      <c r="P488" s="267"/>
      <c r="Q488" s="267"/>
      <c r="R488" s="267"/>
      <c r="S488" s="267"/>
      <c r="T488" s="267"/>
      <c r="U488" s="267"/>
      <c r="V488" s="267"/>
      <c r="W488" s="267"/>
      <c r="X488" s="267"/>
      <c r="Y488" s="267"/>
      <c r="Z488" s="267"/>
      <c r="AA488" s="267"/>
      <c r="AB488" s="267"/>
      <c r="AC488" s="267"/>
      <c r="AD488" s="267"/>
      <c r="AE488" s="267"/>
      <c r="AF488" s="267"/>
      <c r="AG488" s="267"/>
      <c r="AH488" s="267"/>
      <c r="AI488" s="267"/>
      <c r="AJ488" s="267"/>
      <c r="AK488" s="267"/>
      <c r="AL488" s="267"/>
      <c r="AM488" s="267"/>
      <c r="AN488" s="267"/>
      <c r="AO488" s="267"/>
      <c r="AP488" s="267"/>
      <c r="AQ488" s="267"/>
      <c r="AR488" s="267"/>
      <c r="AS488" s="267"/>
      <c r="AT488" s="267"/>
      <c r="AU488" s="267"/>
      <c r="AV488" s="267"/>
      <c r="AW488" s="267"/>
      <c r="AX488" s="267"/>
      <c r="AY488" s="267"/>
      <c r="AZ488" s="267"/>
      <c r="BA488" s="267"/>
      <c r="BB488" s="267"/>
      <c r="BC488" s="267"/>
      <c r="BD488" s="267"/>
      <c r="BE488" s="267"/>
      <c r="BF488" s="267"/>
      <c r="BG488" s="267"/>
      <c r="BH488" s="267"/>
    </row>
    <row r="489" spans="1:60" ht="12.75" outlineLevel="1">
      <c r="A489" s="314">
        <v>298</v>
      </c>
      <c r="B489" s="307" t="s">
        <v>1084</v>
      </c>
      <c r="C489" s="322" t="s">
        <v>1085</v>
      </c>
      <c r="D489" s="309" t="s">
        <v>285</v>
      </c>
      <c r="E489" s="311">
        <v>0.0226</v>
      </c>
      <c r="F489" s="313"/>
      <c r="G489" s="316">
        <f>E489*F489</f>
        <v>0</v>
      </c>
      <c r="H489" s="267"/>
      <c r="I489" s="267"/>
      <c r="J489" s="267"/>
      <c r="K489" s="26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  <c r="Y489" s="267"/>
      <c r="Z489" s="267"/>
      <c r="AA489" s="267"/>
      <c r="AB489" s="267"/>
      <c r="AC489" s="267"/>
      <c r="AD489" s="267"/>
      <c r="AE489" s="267"/>
      <c r="AF489" s="267"/>
      <c r="AG489" s="267"/>
      <c r="AH489" s="267"/>
      <c r="AI489" s="267"/>
      <c r="AJ489" s="267"/>
      <c r="AK489" s="267"/>
      <c r="AL489" s="267"/>
      <c r="AM489" s="267"/>
      <c r="AN489" s="267"/>
      <c r="AO489" s="267"/>
      <c r="AP489" s="267"/>
      <c r="AQ489" s="267"/>
      <c r="AR489" s="267"/>
      <c r="AS489" s="267"/>
      <c r="AT489" s="267"/>
      <c r="AU489" s="267"/>
      <c r="AV489" s="267"/>
      <c r="AW489" s="267"/>
      <c r="AX489" s="267"/>
      <c r="AY489" s="267"/>
      <c r="AZ489" s="267"/>
      <c r="BA489" s="267"/>
      <c r="BB489" s="267"/>
      <c r="BC489" s="267"/>
      <c r="BD489" s="267"/>
      <c r="BE489" s="267"/>
      <c r="BF489" s="267"/>
      <c r="BG489" s="267"/>
      <c r="BH489" s="267"/>
    </row>
    <row r="490" spans="1:7" ht="12.75">
      <c r="A490" s="315" t="s">
        <v>231</v>
      </c>
      <c r="B490" s="308" t="s">
        <v>207</v>
      </c>
      <c r="C490" s="323" t="s">
        <v>208</v>
      </c>
      <c r="D490" s="310"/>
      <c r="E490" s="312"/>
      <c r="F490" s="420">
        <f>SUM(G491:G495)</f>
        <v>0</v>
      </c>
      <c r="G490" s="421"/>
    </row>
    <row r="491" spans="1:60" ht="12.75" outlineLevel="1">
      <c r="A491" s="314">
        <v>299</v>
      </c>
      <c r="B491" s="307" t="s">
        <v>1086</v>
      </c>
      <c r="C491" s="322" t="s">
        <v>1087</v>
      </c>
      <c r="D491" s="309" t="s">
        <v>302</v>
      </c>
      <c r="E491" s="311">
        <v>50</v>
      </c>
      <c r="F491" s="313"/>
      <c r="G491" s="316">
        <f>E491*F491</f>
        <v>0</v>
      </c>
      <c r="H491" s="267"/>
      <c r="I491" s="267"/>
      <c r="J491" s="267"/>
      <c r="K491" s="267"/>
      <c r="L491" s="267"/>
      <c r="M491" s="267"/>
      <c r="N491" s="267"/>
      <c r="O491" s="267"/>
      <c r="P491" s="267"/>
      <c r="Q491" s="267"/>
      <c r="R491" s="267"/>
      <c r="S491" s="267"/>
      <c r="T491" s="267"/>
      <c r="U491" s="267"/>
      <c r="V491" s="267"/>
      <c r="W491" s="267"/>
      <c r="X491" s="267"/>
      <c r="Y491" s="267"/>
      <c r="Z491" s="267"/>
      <c r="AA491" s="267"/>
      <c r="AB491" s="267"/>
      <c r="AC491" s="267"/>
      <c r="AD491" s="267"/>
      <c r="AE491" s="267"/>
      <c r="AF491" s="267"/>
      <c r="AG491" s="267"/>
      <c r="AH491" s="267"/>
      <c r="AI491" s="267"/>
      <c r="AJ491" s="267"/>
      <c r="AK491" s="267"/>
      <c r="AL491" s="267"/>
      <c r="AM491" s="267"/>
      <c r="AN491" s="267"/>
      <c r="AO491" s="267"/>
      <c r="AP491" s="267"/>
      <c r="AQ491" s="267"/>
      <c r="AR491" s="267"/>
      <c r="AS491" s="267"/>
      <c r="AT491" s="267"/>
      <c r="AU491" s="267"/>
      <c r="AV491" s="267"/>
      <c r="AW491" s="267"/>
      <c r="AX491" s="267"/>
      <c r="AY491" s="267"/>
      <c r="AZ491" s="267"/>
      <c r="BA491" s="267"/>
      <c r="BB491" s="267"/>
      <c r="BC491" s="267"/>
      <c r="BD491" s="267"/>
      <c r="BE491" s="267"/>
      <c r="BF491" s="267"/>
      <c r="BG491" s="267"/>
      <c r="BH491" s="267"/>
    </row>
    <row r="492" spans="1:60" ht="12.75" outlineLevel="1">
      <c r="A492" s="314">
        <v>300</v>
      </c>
      <c r="B492" s="307" t="s">
        <v>1088</v>
      </c>
      <c r="C492" s="322" t="s">
        <v>1089</v>
      </c>
      <c r="D492" s="309" t="s">
        <v>366</v>
      </c>
      <c r="E492" s="311">
        <v>78</v>
      </c>
      <c r="F492" s="313"/>
      <c r="G492" s="316">
        <f>E492*F492</f>
        <v>0</v>
      </c>
      <c r="H492" s="267"/>
      <c r="I492" s="267"/>
      <c r="J492" s="267"/>
      <c r="K492" s="267"/>
      <c r="L492" s="267"/>
      <c r="M492" s="267"/>
      <c r="N492" s="267"/>
      <c r="O492" s="267"/>
      <c r="P492" s="267"/>
      <c r="Q492" s="267"/>
      <c r="R492" s="267"/>
      <c r="S492" s="267"/>
      <c r="T492" s="267"/>
      <c r="U492" s="267"/>
      <c r="V492" s="267"/>
      <c r="W492" s="267"/>
      <c r="X492" s="267"/>
      <c r="Y492" s="267"/>
      <c r="Z492" s="267"/>
      <c r="AA492" s="267"/>
      <c r="AB492" s="267"/>
      <c r="AC492" s="267"/>
      <c r="AD492" s="267"/>
      <c r="AE492" s="267"/>
      <c r="AF492" s="267"/>
      <c r="AG492" s="267"/>
      <c r="AH492" s="267"/>
      <c r="AI492" s="267"/>
      <c r="AJ492" s="267"/>
      <c r="AK492" s="267"/>
      <c r="AL492" s="267"/>
      <c r="AM492" s="267"/>
      <c r="AN492" s="267"/>
      <c r="AO492" s="267"/>
      <c r="AP492" s="267"/>
      <c r="AQ492" s="267"/>
      <c r="AR492" s="267"/>
      <c r="AS492" s="267"/>
      <c r="AT492" s="267"/>
      <c r="AU492" s="267"/>
      <c r="AV492" s="267"/>
      <c r="AW492" s="267"/>
      <c r="AX492" s="267"/>
      <c r="AY492" s="267"/>
      <c r="AZ492" s="267"/>
      <c r="BA492" s="267"/>
      <c r="BB492" s="267"/>
      <c r="BC492" s="267"/>
      <c r="BD492" s="267"/>
      <c r="BE492" s="267"/>
      <c r="BF492" s="267"/>
      <c r="BG492" s="267"/>
      <c r="BH492" s="267"/>
    </row>
    <row r="493" spans="1:60" ht="12.75" outlineLevel="1">
      <c r="A493" s="314">
        <v>301</v>
      </c>
      <c r="B493" s="307" t="s">
        <v>1090</v>
      </c>
      <c r="C493" s="322" t="s">
        <v>1091</v>
      </c>
      <c r="D493" s="309" t="s">
        <v>366</v>
      </c>
      <c r="E493" s="311">
        <v>142</v>
      </c>
      <c r="F493" s="313"/>
      <c r="G493" s="316">
        <f>E493*F493</f>
        <v>0</v>
      </c>
      <c r="H493" s="267"/>
      <c r="I493" s="267"/>
      <c r="J493" s="267"/>
      <c r="K493" s="267"/>
      <c r="L493" s="267"/>
      <c r="M493" s="267"/>
      <c r="N493" s="267"/>
      <c r="O493" s="267"/>
      <c r="P493" s="267"/>
      <c r="Q493" s="267"/>
      <c r="R493" s="267"/>
      <c r="S493" s="267"/>
      <c r="T493" s="267"/>
      <c r="U493" s="267"/>
      <c r="V493" s="267"/>
      <c r="W493" s="267"/>
      <c r="X493" s="267"/>
      <c r="Y493" s="267"/>
      <c r="Z493" s="267"/>
      <c r="AA493" s="267"/>
      <c r="AB493" s="267"/>
      <c r="AC493" s="267"/>
      <c r="AD493" s="267"/>
      <c r="AE493" s="267"/>
      <c r="AF493" s="267"/>
      <c r="AG493" s="267"/>
      <c r="AH493" s="267"/>
      <c r="AI493" s="267"/>
      <c r="AJ493" s="267"/>
      <c r="AK493" s="267"/>
      <c r="AL493" s="267"/>
      <c r="AM493" s="267"/>
      <c r="AN493" s="267"/>
      <c r="AO493" s="267"/>
      <c r="AP493" s="267"/>
      <c r="AQ493" s="267"/>
      <c r="AR493" s="267"/>
      <c r="AS493" s="267"/>
      <c r="AT493" s="267"/>
      <c r="AU493" s="267"/>
      <c r="AV493" s="267"/>
      <c r="AW493" s="267"/>
      <c r="AX493" s="267"/>
      <c r="AY493" s="267"/>
      <c r="AZ493" s="267"/>
      <c r="BA493" s="267"/>
      <c r="BB493" s="267"/>
      <c r="BC493" s="267"/>
      <c r="BD493" s="267"/>
      <c r="BE493" s="267"/>
      <c r="BF493" s="267"/>
      <c r="BG493" s="267"/>
      <c r="BH493" s="267"/>
    </row>
    <row r="494" spans="1:60" ht="12.75" outlineLevel="1">
      <c r="A494" s="314">
        <v>302</v>
      </c>
      <c r="B494" s="307" t="s">
        <v>1092</v>
      </c>
      <c r="C494" s="322" t="s">
        <v>1093</v>
      </c>
      <c r="D494" s="309" t="s">
        <v>366</v>
      </c>
      <c r="E494" s="311">
        <v>191</v>
      </c>
      <c r="F494" s="313"/>
      <c r="G494" s="316">
        <f>E494*F494</f>
        <v>0</v>
      </c>
      <c r="H494" s="267"/>
      <c r="I494" s="267"/>
      <c r="J494" s="267"/>
      <c r="K494" s="267"/>
      <c r="L494" s="267"/>
      <c r="M494" s="267"/>
      <c r="N494" s="267"/>
      <c r="O494" s="267"/>
      <c r="P494" s="267"/>
      <c r="Q494" s="267"/>
      <c r="R494" s="267"/>
      <c r="S494" s="267"/>
      <c r="T494" s="267"/>
      <c r="U494" s="267"/>
      <c r="V494" s="267"/>
      <c r="W494" s="267"/>
      <c r="X494" s="267"/>
      <c r="Y494" s="267"/>
      <c r="Z494" s="267"/>
      <c r="AA494" s="267"/>
      <c r="AB494" s="267"/>
      <c r="AC494" s="267"/>
      <c r="AD494" s="267"/>
      <c r="AE494" s="267"/>
      <c r="AF494" s="267"/>
      <c r="AG494" s="267"/>
      <c r="AH494" s="267"/>
      <c r="AI494" s="267"/>
      <c r="AJ494" s="267"/>
      <c r="AK494" s="267"/>
      <c r="AL494" s="267"/>
      <c r="AM494" s="267"/>
      <c r="AN494" s="267"/>
      <c r="AO494" s="267"/>
      <c r="AP494" s="267"/>
      <c r="AQ494" s="267"/>
      <c r="AR494" s="267"/>
      <c r="AS494" s="267"/>
      <c r="AT494" s="267"/>
      <c r="AU494" s="267"/>
      <c r="AV494" s="267"/>
      <c r="AW494" s="267"/>
      <c r="AX494" s="267"/>
      <c r="AY494" s="267"/>
      <c r="AZ494" s="267"/>
      <c r="BA494" s="267"/>
      <c r="BB494" s="267"/>
      <c r="BC494" s="267"/>
      <c r="BD494" s="267"/>
      <c r="BE494" s="267"/>
      <c r="BF494" s="267"/>
      <c r="BG494" s="267"/>
      <c r="BH494" s="267"/>
    </row>
    <row r="495" spans="1:60" ht="12.75" outlineLevel="1">
      <c r="A495" s="314">
        <v>303</v>
      </c>
      <c r="B495" s="307" t="s">
        <v>1094</v>
      </c>
      <c r="C495" s="322" t="s">
        <v>1095</v>
      </c>
      <c r="D495" s="309" t="s">
        <v>366</v>
      </c>
      <c r="E495" s="311">
        <v>55</v>
      </c>
      <c r="F495" s="313"/>
      <c r="G495" s="316">
        <f>E495*F495</f>
        <v>0</v>
      </c>
      <c r="H495" s="267"/>
      <c r="I495" s="267"/>
      <c r="J495" s="267"/>
      <c r="K495" s="267"/>
      <c r="L495" s="267"/>
      <c r="M495" s="267"/>
      <c r="N495" s="267"/>
      <c r="O495" s="267"/>
      <c r="P495" s="267"/>
      <c r="Q495" s="267"/>
      <c r="R495" s="267"/>
      <c r="S495" s="267"/>
      <c r="T495" s="267"/>
      <c r="U495" s="267"/>
      <c r="V495" s="267"/>
      <c r="W495" s="267"/>
      <c r="X495" s="267"/>
      <c r="Y495" s="267"/>
      <c r="Z495" s="267"/>
      <c r="AA495" s="267"/>
      <c r="AB495" s="267"/>
      <c r="AC495" s="267"/>
      <c r="AD495" s="267"/>
      <c r="AE495" s="267"/>
      <c r="AF495" s="267"/>
      <c r="AG495" s="267"/>
      <c r="AH495" s="267"/>
      <c r="AI495" s="267"/>
      <c r="AJ495" s="267"/>
      <c r="AK495" s="267"/>
      <c r="AL495" s="267"/>
      <c r="AM495" s="267"/>
      <c r="AN495" s="267"/>
      <c r="AO495" s="267"/>
      <c r="AP495" s="267"/>
      <c r="AQ495" s="267"/>
      <c r="AR495" s="267"/>
      <c r="AS495" s="267"/>
      <c r="AT495" s="267"/>
      <c r="AU495" s="267"/>
      <c r="AV495" s="267"/>
      <c r="AW495" s="267"/>
      <c r="AX495" s="267"/>
      <c r="AY495" s="267"/>
      <c r="AZ495" s="267"/>
      <c r="BA495" s="267"/>
      <c r="BB495" s="267"/>
      <c r="BC495" s="267"/>
      <c r="BD495" s="267"/>
      <c r="BE495" s="267"/>
      <c r="BF495" s="267"/>
      <c r="BG495" s="267"/>
      <c r="BH495" s="267"/>
    </row>
    <row r="496" spans="1:7" ht="12.75">
      <c r="A496" s="315" t="s">
        <v>231</v>
      </c>
      <c r="B496" s="308" t="s">
        <v>211</v>
      </c>
      <c r="C496" s="323" t="s">
        <v>212</v>
      </c>
      <c r="D496" s="310"/>
      <c r="E496" s="312"/>
      <c r="F496" s="420">
        <f>SUM(G497:G513)</f>
        <v>0</v>
      </c>
      <c r="G496" s="421"/>
    </row>
    <row r="497" spans="1:60" ht="12.75" outlineLevel="1">
      <c r="A497" s="314">
        <v>304</v>
      </c>
      <c r="B497" s="307" t="s">
        <v>1096</v>
      </c>
      <c r="C497" s="322" t="s">
        <v>1097</v>
      </c>
      <c r="D497" s="309" t="s">
        <v>366</v>
      </c>
      <c r="E497" s="311">
        <v>7</v>
      </c>
      <c r="F497" s="313"/>
      <c r="G497" s="316">
        <f aca="true" t="shared" si="17" ref="G497:G513">E497*F497</f>
        <v>0</v>
      </c>
      <c r="H497" s="267"/>
      <c r="I497" s="267"/>
      <c r="J497" s="267"/>
      <c r="K497" s="267"/>
      <c r="L497" s="267"/>
      <c r="M497" s="267"/>
      <c r="N497" s="267"/>
      <c r="O497" s="267"/>
      <c r="P497" s="267"/>
      <c r="Q497" s="267"/>
      <c r="R497" s="267"/>
      <c r="S497" s="267"/>
      <c r="T497" s="267"/>
      <c r="U497" s="267"/>
      <c r="V497" s="267"/>
      <c r="W497" s="267"/>
      <c r="X497" s="267"/>
      <c r="Y497" s="267"/>
      <c r="Z497" s="267"/>
      <c r="AA497" s="267"/>
      <c r="AB497" s="267"/>
      <c r="AC497" s="267"/>
      <c r="AD497" s="267"/>
      <c r="AE497" s="267"/>
      <c r="AF497" s="267"/>
      <c r="AG497" s="267"/>
      <c r="AH497" s="267"/>
      <c r="AI497" s="267"/>
      <c r="AJ497" s="267"/>
      <c r="AK497" s="267"/>
      <c r="AL497" s="267"/>
      <c r="AM497" s="267"/>
      <c r="AN497" s="267"/>
      <c r="AO497" s="267"/>
      <c r="AP497" s="267"/>
      <c r="AQ497" s="267"/>
      <c r="AR497" s="267"/>
      <c r="AS497" s="267"/>
      <c r="AT497" s="267"/>
      <c r="AU497" s="267"/>
      <c r="AV497" s="267"/>
      <c r="AW497" s="267"/>
      <c r="AX497" s="267"/>
      <c r="AY497" s="267"/>
      <c r="AZ497" s="267"/>
      <c r="BA497" s="267"/>
      <c r="BB497" s="267"/>
      <c r="BC497" s="267"/>
      <c r="BD497" s="267"/>
      <c r="BE497" s="267"/>
      <c r="BF497" s="267"/>
      <c r="BG497" s="267"/>
      <c r="BH497" s="267"/>
    </row>
    <row r="498" spans="1:60" ht="12.75" outlineLevel="1">
      <c r="A498" s="314">
        <v>305</v>
      </c>
      <c r="B498" s="307" t="s">
        <v>1098</v>
      </c>
      <c r="C498" s="322" t="s">
        <v>1099</v>
      </c>
      <c r="D498" s="309" t="s">
        <v>366</v>
      </c>
      <c r="E498" s="311">
        <v>28</v>
      </c>
      <c r="F498" s="313"/>
      <c r="G498" s="316">
        <f t="shared" si="17"/>
        <v>0</v>
      </c>
      <c r="H498" s="267"/>
      <c r="I498" s="267"/>
      <c r="J498" s="267"/>
      <c r="K498" s="267"/>
      <c r="L498" s="267"/>
      <c r="M498" s="267"/>
      <c r="N498" s="267"/>
      <c r="O498" s="267"/>
      <c r="P498" s="267"/>
      <c r="Q498" s="267"/>
      <c r="R498" s="267"/>
      <c r="S498" s="267"/>
      <c r="T498" s="267"/>
      <c r="U498" s="267"/>
      <c r="V498" s="267"/>
      <c r="W498" s="267"/>
      <c r="X498" s="267"/>
      <c r="Y498" s="267"/>
      <c r="Z498" s="267"/>
      <c r="AA498" s="267"/>
      <c r="AB498" s="267"/>
      <c r="AC498" s="267"/>
      <c r="AD498" s="267"/>
      <c r="AE498" s="267"/>
      <c r="AF498" s="267"/>
      <c r="AG498" s="267"/>
      <c r="AH498" s="267"/>
      <c r="AI498" s="267"/>
      <c r="AJ498" s="267"/>
      <c r="AK498" s="267"/>
      <c r="AL498" s="267"/>
      <c r="AM498" s="267"/>
      <c r="AN498" s="267"/>
      <c r="AO498" s="267"/>
      <c r="AP498" s="267"/>
      <c r="AQ498" s="267"/>
      <c r="AR498" s="267"/>
      <c r="AS498" s="267"/>
      <c r="AT498" s="267"/>
      <c r="AU498" s="267"/>
      <c r="AV498" s="267"/>
      <c r="AW498" s="267"/>
      <c r="AX498" s="267"/>
      <c r="AY498" s="267"/>
      <c r="AZ498" s="267"/>
      <c r="BA498" s="267"/>
      <c r="BB498" s="267"/>
      <c r="BC498" s="267"/>
      <c r="BD498" s="267"/>
      <c r="BE498" s="267"/>
      <c r="BF498" s="267"/>
      <c r="BG498" s="267"/>
      <c r="BH498" s="267"/>
    </row>
    <row r="499" spans="1:60" ht="12.75" outlineLevel="1">
      <c r="A499" s="314">
        <v>306</v>
      </c>
      <c r="B499" s="307" t="s">
        <v>1100</v>
      </c>
      <c r="C499" s="322" t="s">
        <v>1101</v>
      </c>
      <c r="D499" s="309" t="s">
        <v>366</v>
      </c>
      <c r="E499" s="311">
        <v>70</v>
      </c>
      <c r="F499" s="313"/>
      <c r="G499" s="316">
        <f t="shared" si="17"/>
        <v>0</v>
      </c>
      <c r="H499" s="267"/>
      <c r="I499" s="267"/>
      <c r="J499" s="267"/>
      <c r="K499" s="267"/>
      <c r="L499" s="267"/>
      <c r="M499" s="267"/>
      <c r="N499" s="267"/>
      <c r="O499" s="267"/>
      <c r="P499" s="267"/>
      <c r="Q499" s="267"/>
      <c r="R499" s="267"/>
      <c r="S499" s="267"/>
      <c r="T499" s="267"/>
      <c r="U499" s="267"/>
      <c r="V499" s="267"/>
      <c r="W499" s="267"/>
      <c r="X499" s="267"/>
      <c r="Y499" s="267"/>
      <c r="Z499" s="267"/>
      <c r="AA499" s="267"/>
      <c r="AB499" s="267"/>
      <c r="AC499" s="267"/>
      <c r="AD499" s="267"/>
      <c r="AE499" s="267"/>
      <c r="AF499" s="267"/>
      <c r="AG499" s="267"/>
      <c r="AH499" s="267"/>
      <c r="AI499" s="267"/>
      <c r="AJ499" s="267"/>
      <c r="AK499" s="267"/>
      <c r="AL499" s="267"/>
      <c r="AM499" s="267"/>
      <c r="AN499" s="267"/>
      <c r="AO499" s="267"/>
      <c r="AP499" s="267"/>
      <c r="AQ499" s="267"/>
      <c r="AR499" s="267"/>
      <c r="AS499" s="267"/>
      <c r="AT499" s="267"/>
      <c r="AU499" s="267"/>
      <c r="AV499" s="267"/>
      <c r="AW499" s="267"/>
      <c r="AX499" s="267"/>
      <c r="AY499" s="267"/>
      <c r="AZ499" s="267"/>
      <c r="BA499" s="267"/>
      <c r="BB499" s="267"/>
      <c r="BC499" s="267"/>
      <c r="BD499" s="267"/>
      <c r="BE499" s="267"/>
      <c r="BF499" s="267"/>
      <c r="BG499" s="267"/>
      <c r="BH499" s="267"/>
    </row>
    <row r="500" spans="1:60" ht="12.75" outlineLevel="1">
      <c r="A500" s="314">
        <v>307</v>
      </c>
      <c r="B500" s="307" t="s">
        <v>1102</v>
      </c>
      <c r="C500" s="322" t="s">
        <v>1103</v>
      </c>
      <c r="D500" s="309" t="s">
        <v>366</v>
      </c>
      <c r="E500" s="311">
        <v>16</v>
      </c>
      <c r="F500" s="313"/>
      <c r="G500" s="316">
        <f t="shared" si="17"/>
        <v>0</v>
      </c>
      <c r="H500" s="267"/>
      <c r="I500" s="267"/>
      <c r="J500" s="267"/>
      <c r="K500" s="267"/>
      <c r="L500" s="267"/>
      <c r="M500" s="267"/>
      <c r="N500" s="267"/>
      <c r="O500" s="267"/>
      <c r="P500" s="267"/>
      <c r="Q500" s="267"/>
      <c r="R500" s="267"/>
      <c r="S500" s="267"/>
      <c r="T500" s="267"/>
      <c r="U500" s="267"/>
      <c r="V500" s="267"/>
      <c r="W500" s="267"/>
      <c r="X500" s="267"/>
      <c r="Y500" s="267"/>
      <c r="Z500" s="267"/>
      <c r="AA500" s="267"/>
      <c r="AB500" s="267"/>
      <c r="AC500" s="267"/>
      <c r="AD500" s="267"/>
      <c r="AE500" s="267"/>
      <c r="AF500" s="267"/>
      <c r="AG500" s="267"/>
      <c r="AH500" s="267"/>
      <c r="AI500" s="267"/>
      <c r="AJ500" s="267"/>
      <c r="AK500" s="267"/>
      <c r="AL500" s="267"/>
      <c r="AM500" s="267"/>
      <c r="AN500" s="267"/>
      <c r="AO500" s="267"/>
      <c r="AP500" s="267"/>
      <c r="AQ500" s="267"/>
      <c r="AR500" s="267"/>
      <c r="AS500" s="267"/>
      <c r="AT500" s="267"/>
      <c r="AU500" s="267"/>
      <c r="AV500" s="267"/>
      <c r="AW500" s="267"/>
      <c r="AX500" s="267"/>
      <c r="AY500" s="267"/>
      <c r="AZ500" s="267"/>
      <c r="BA500" s="267"/>
      <c r="BB500" s="267"/>
      <c r="BC500" s="267"/>
      <c r="BD500" s="267"/>
      <c r="BE500" s="267"/>
      <c r="BF500" s="267"/>
      <c r="BG500" s="267"/>
      <c r="BH500" s="267"/>
    </row>
    <row r="501" spans="1:60" ht="12.75" outlineLevel="1">
      <c r="A501" s="314">
        <v>308</v>
      </c>
      <c r="B501" s="307" t="s">
        <v>1104</v>
      </c>
      <c r="C501" s="322" t="s">
        <v>1105</v>
      </c>
      <c r="D501" s="309" t="s">
        <v>366</v>
      </c>
      <c r="E501" s="311">
        <v>38</v>
      </c>
      <c r="F501" s="313"/>
      <c r="G501" s="316">
        <f t="shared" si="17"/>
        <v>0</v>
      </c>
      <c r="H501" s="267"/>
      <c r="I501" s="267"/>
      <c r="J501" s="267"/>
      <c r="K501" s="267"/>
      <c r="L501" s="267"/>
      <c r="M501" s="267"/>
      <c r="N501" s="267"/>
      <c r="O501" s="267"/>
      <c r="P501" s="267"/>
      <c r="Q501" s="267"/>
      <c r="R501" s="267"/>
      <c r="S501" s="267"/>
      <c r="T501" s="267"/>
      <c r="U501" s="267"/>
      <c r="V501" s="267"/>
      <c r="W501" s="267"/>
      <c r="X501" s="267"/>
      <c r="Y501" s="267"/>
      <c r="Z501" s="267"/>
      <c r="AA501" s="267"/>
      <c r="AB501" s="267"/>
      <c r="AC501" s="267"/>
      <c r="AD501" s="267"/>
      <c r="AE501" s="267"/>
      <c r="AF501" s="267"/>
      <c r="AG501" s="267"/>
      <c r="AH501" s="267"/>
      <c r="AI501" s="267"/>
      <c r="AJ501" s="267"/>
      <c r="AK501" s="267"/>
      <c r="AL501" s="267"/>
      <c r="AM501" s="267"/>
      <c r="AN501" s="267"/>
      <c r="AO501" s="267"/>
      <c r="AP501" s="267"/>
      <c r="AQ501" s="267"/>
      <c r="AR501" s="267"/>
      <c r="AS501" s="267"/>
      <c r="AT501" s="267"/>
      <c r="AU501" s="267"/>
      <c r="AV501" s="267"/>
      <c r="AW501" s="267"/>
      <c r="AX501" s="267"/>
      <c r="AY501" s="267"/>
      <c r="AZ501" s="267"/>
      <c r="BA501" s="267"/>
      <c r="BB501" s="267"/>
      <c r="BC501" s="267"/>
      <c r="BD501" s="267"/>
      <c r="BE501" s="267"/>
      <c r="BF501" s="267"/>
      <c r="BG501" s="267"/>
      <c r="BH501" s="267"/>
    </row>
    <row r="502" spans="1:60" ht="12.75" outlineLevel="1">
      <c r="A502" s="314">
        <v>309</v>
      </c>
      <c r="B502" s="307" t="s">
        <v>1106</v>
      </c>
      <c r="C502" s="322" t="s">
        <v>1107</v>
      </c>
      <c r="D502" s="309" t="s">
        <v>289</v>
      </c>
      <c r="E502" s="311">
        <v>4</v>
      </c>
      <c r="F502" s="313"/>
      <c r="G502" s="316">
        <f t="shared" si="17"/>
        <v>0</v>
      </c>
      <c r="H502" s="267"/>
      <c r="I502" s="267"/>
      <c r="J502" s="267"/>
      <c r="K502" s="267"/>
      <c r="L502" s="267"/>
      <c r="M502" s="267"/>
      <c r="N502" s="267"/>
      <c r="O502" s="267"/>
      <c r="P502" s="267"/>
      <c r="Q502" s="267"/>
      <c r="R502" s="267"/>
      <c r="S502" s="267"/>
      <c r="T502" s="267"/>
      <c r="U502" s="267"/>
      <c r="V502" s="267"/>
      <c r="W502" s="267"/>
      <c r="X502" s="267"/>
      <c r="Y502" s="267"/>
      <c r="Z502" s="267"/>
      <c r="AA502" s="267"/>
      <c r="AB502" s="267"/>
      <c r="AC502" s="267"/>
      <c r="AD502" s="267"/>
      <c r="AE502" s="267"/>
      <c r="AF502" s="267"/>
      <c r="AG502" s="267"/>
      <c r="AH502" s="267"/>
      <c r="AI502" s="267"/>
      <c r="AJ502" s="267"/>
      <c r="AK502" s="267"/>
      <c r="AL502" s="267"/>
      <c r="AM502" s="267"/>
      <c r="AN502" s="267"/>
      <c r="AO502" s="267"/>
      <c r="AP502" s="267"/>
      <c r="AQ502" s="267"/>
      <c r="AR502" s="267"/>
      <c r="AS502" s="267"/>
      <c r="AT502" s="267"/>
      <c r="AU502" s="267"/>
      <c r="AV502" s="267"/>
      <c r="AW502" s="267"/>
      <c r="AX502" s="267"/>
      <c r="AY502" s="267"/>
      <c r="AZ502" s="267"/>
      <c r="BA502" s="267"/>
      <c r="BB502" s="267"/>
      <c r="BC502" s="267"/>
      <c r="BD502" s="267"/>
      <c r="BE502" s="267"/>
      <c r="BF502" s="267"/>
      <c r="BG502" s="267"/>
      <c r="BH502" s="267"/>
    </row>
    <row r="503" spans="1:60" ht="12.75" outlineLevel="1">
      <c r="A503" s="314">
        <v>310</v>
      </c>
      <c r="B503" s="307" t="s">
        <v>1108</v>
      </c>
      <c r="C503" s="322" t="s">
        <v>1109</v>
      </c>
      <c r="D503" s="309" t="s">
        <v>289</v>
      </c>
      <c r="E503" s="311">
        <v>5</v>
      </c>
      <c r="F503" s="313"/>
      <c r="G503" s="316">
        <f t="shared" si="17"/>
        <v>0</v>
      </c>
      <c r="H503" s="267"/>
      <c r="I503" s="267"/>
      <c r="J503" s="267"/>
      <c r="K503" s="267"/>
      <c r="L503" s="267"/>
      <c r="M503" s="267"/>
      <c r="N503" s="267"/>
      <c r="O503" s="267"/>
      <c r="P503" s="267"/>
      <c r="Q503" s="267"/>
      <c r="R503" s="267"/>
      <c r="S503" s="267"/>
      <c r="T503" s="267"/>
      <c r="U503" s="267"/>
      <c r="V503" s="267"/>
      <c r="W503" s="267"/>
      <c r="X503" s="267"/>
      <c r="Y503" s="267"/>
      <c r="Z503" s="267"/>
      <c r="AA503" s="267"/>
      <c r="AB503" s="267"/>
      <c r="AC503" s="267"/>
      <c r="AD503" s="267"/>
      <c r="AE503" s="267"/>
      <c r="AF503" s="267"/>
      <c r="AG503" s="267"/>
      <c r="AH503" s="267"/>
      <c r="AI503" s="267"/>
      <c r="AJ503" s="267"/>
      <c r="AK503" s="267"/>
      <c r="AL503" s="267"/>
      <c r="AM503" s="267"/>
      <c r="AN503" s="267"/>
      <c r="AO503" s="267"/>
      <c r="AP503" s="267"/>
      <c r="AQ503" s="267"/>
      <c r="AR503" s="267"/>
      <c r="AS503" s="267"/>
      <c r="AT503" s="267"/>
      <c r="AU503" s="267"/>
      <c r="AV503" s="267"/>
      <c r="AW503" s="267"/>
      <c r="AX503" s="267"/>
      <c r="AY503" s="267"/>
      <c r="AZ503" s="267"/>
      <c r="BA503" s="267"/>
      <c r="BB503" s="267"/>
      <c r="BC503" s="267"/>
      <c r="BD503" s="267"/>
      <c r="BE503" s="267"/>
      <c r="BF503" s="267"/>
      <c r="BG503" s="267"/>
      <c r="BH503" s="267"/>
    </row>
    <row r="504" spans="1:60" ht="12.75" outlineLevel="1">
      <c r="A504" s="314">
        <v>311</v>
      </c>
      <c r="B504" s="307" t="s">
        <v>1110</v>
      </c>
      <c r="C504" s="322" t="s">
        <v>1111</v>
      </c>
      <c r="D504" s="309" t="s">
        <v>289</v>
      </c>
      <c r="E504" s="311">
        <v>13</v>
      </c>
      <c r="F504" s="313"/>
      <c r="G504" s="316">
        <f t="shared" si="17"/>
        <v>0</v>
      </c>
      <c r="H504" s="267"/>
      <c r="I504" s="267"/>
      <c r="J504" s="267"/>
      <c r="K504" s="267"/>
      <c r="L504" s="267"/>
      <c r="M504" s="267"/>
      <c r="N504" s="267"/>
      <c r="O504" s="267"/>
      <c r="P504" s="267"/>
      <c r="Q504" s="267"/>
      <c r="R504" s="267"/>
      <c r="S504" s="267"/>
      <c r="T504" s="267"/>
      <c r="U504" s="267"/>
      <c r="V504" s="267"/>
      <c r="W504" s="267"/>
      <c r="X504" s="267"/>
      <c r="Y504" s="267"/>
      <c r="Z504" s="267"/>
      <c r="AA504" s="267"/>
      <c r="AB504" s="267"/>
      <c r="AC504" s="267"/>
      <c r="AD504" s="267"/>
      <c r="AE504" s="267"/>
      <c r="AF504" s="267"/>
      <c r="AG504" s="267"/>
      <c r="AH504" s="267"/>
      <c r="AI504" s="267"/>
      <c r="AJ504" s="267"/>
      <c r="AK504" s="267"/>
      <c r="AL504" s="267"/>
      <c r="AM504" s="267"/>
      <c r="AN504" s="267"/>
      <c r="AO504" s="267"/>
      <c r="AP504" s="267"/>
      <c r="AQ504" s="267"/>
      <c r="AR504" s="267"/>
      <c r="AS504" s="267"/>
      <c r="AT504" s="267"/>
      <c r="AU504" s="267"/>
      <c r="AV504" s="267"/>
      <c r="AW504" s="267"/>
      <c r="AX504" s="267"/>
      <c r="AY504" s="267"/>
      <c r="AZ504" s="267"/>
      <c r="BA504" s="267"/>
      <c r="BB504" s="267"/>
      <c r="BC504" s="267"/>
      <c r="BD504" s="267"/>
      <c r="BE504" s="267"/>
      <c r="BF504" s="267"/>
      <c r="BG504" s="267"/>
      <c r="BH504" s="267"/>
    </row>
    <row r="505" spans="1:60" ht="12.75" outlineLevel="1">
      <c r="A505" s="314">
        <v>312</v>
      </c>
      <c r="B505" s="307" t="s">
        <v>1112</v>
      </c>
      <c r="C505" s="322" t="s">
        <v>1113</v>
      </c>
      <c r="D505" s="309" t="s">
        <v>289</v>
      </c>
      <c r="E505" s="311">
        <v>2</v>
      </c>
      <c r="F505" s="313"/>
      <c r="G505" s="316">
        <f t="shared" si="17"/>
        <v>0</v>
      </c>
      <c r="H505" s="267"/>
      <c r="I505" s="267"/>
      <c r="J505" s="267"/>
      <c r="K505" s="267"/>
      <c r="L505" s="267"/>
      <c r="M505" s="267"/>
      <c r="N505" s="267"/>
      <c r="O505" s="267"/>
      <c r="P505" s="267"/>
      <c r="Q505" s="267"/>
      <c r="R505" s="267"/>
      <c r="S505" s="267"/>
      <c r="T505" s="267"/>
      <c r="U505" s="267"/>
      <c r="V505" s="267"/>
      <c r="W505" s="267"/>
      <c r="X505" s="267"/>
      <c r="Y505" s="267"/>
      <c r="Z505" s="267"/>
      <c r="AA505" s="267"/>
      <c r="AB505" s="267"/>
      <c r="AC505" s="267"/>
      <c r="AD505" s="267"/>
      <c r="AE505" s="267"/>
      <c r="AF505" s="267"/>
      <c r="AG505" s="267"/>
      <c r="AH505" s="267"/>
      <c r="AI505" s="267"/>
      <c r="AJ505" s="267"/>
      <c r="AK505" s="267"/>
      <c r="AL505" s="267"/>
      <c r="AM505" s="267"/>
      <c r="AN505" s="267"/>
      <c r="AO505" s="267"/>
      <c r="AP505" s="267"/>
      <c r="AQ505" s="267"/>
      <c r="AR505" s="267"/>
      <c r="AS505" s="267"/>
      <c r="AT505" s="267"/>
      <c r="AU505" s="267"/>
      <c r="AV505" s="267"/>
      <c r="AW505" s="267"/>
      <c r="AX505" s="267"/>
      <c r="AY505" s="267"/>
      <c r="AZ505" s="267"/>
      <c r="BA505" s="267"/>
      <c r="BB505" s="267"/>
      <c r="BC505" s="267"/>
      <c r="BD505" s="267"/>
      <c r="BE505" s="267"/>
      <c r="BF505" s="267"/>
      <c r="BG505" s="267"/>
      <c r="BH505" s="267"/>
    </row>
    <row r="506" spans="1:60" ht="12.75" outlineLevel="1">
      <c r="A506" s="314">
        <v>313</v>
      </c>
      <c r="B506" s="307" t="s">
        <v>1114</v>
      </c>
      <c r="C506" s="322" t="s">
        <v>1115</v>
      </c>
      <c r="D506" s="309" t="s">
        <v>289</v>
      </c>
      <c r="E506" s="311">
        <v>65</v>
      </c>
      <c r="F506" s="313"/>
      <c r="G506" s="316">
        <f t="shared" si="17"/>
        <v>0</v>
      </c>
      <c r="H506" s="267"/>
      <c r="I506" s="267"/>
      <c r="J506" s="267"/>
      <c r="K506" s="267"/>
      <c r="L506" s="267"/>
      <c r="M506" s="267"/>
      <c r="N506" s="267"/>
      <c r="O506" s="267"/>
      <c r="P506" s="267"/>
      <c r="Q506" s="267"/>
      <c r="R506" s="267"/>
      <c r="S506" s="267"/>
      <c r="T506" s="267"/>
      <c r="U506" s="267"/>
      <c r="V506" s="267"/>
      <c r="W506" s="267"/>
      <c r="X506" s="267"/>
      <c r="Y506" s="267"/>
      <c r="Z506" s="267"/>
      <c r="AA506" s="267"/>
      <c r="AB506" s="267"/>
      <c r="AC506" s="267"/>
      <c r="AD506" s="267"/>
      <c r="AE506" s="267"/>
      <c r="AF506" s="267"/>
      <c r="AG506" s="267"/>
      <c r="AH506" s="267"/>
      <c r="AI506" s="267"/>
      <c r="AJ506" s="267"/>
      <c r="AK506" s="267"/>
      <c r="AL506" s="267"/>
      <c r="AM506" s="267"/>
      <c r="AN506" s="267"/>
      <c r="AO506" s="267"/>
      <c r="AP506" s="267"/>
      <c r="AQ506" s="267"/>
      <c r="AR506" s="267"/>
      <c r="AS506" s="267"/>
      <c r="AT506" s="267"/>
      <c r="AU506" s="267"/>
      <c r="AV506" s="267"/>
      <c r="AW506" s="267"/>
      <c r="AX506" s="267"/>
      <c r="AY506" s="267"/>
      <c r="AZ506" s="267"/>
      <c r="BA506" s="267"/>
      <c r="BB506" s="267"/>
      <c r="BC506" s="267"/>
      <c r="BD506" s="267"/>
      <c r="BE506" s="267"/>
      <c r="BF506" s="267"/>
      <c r="BG506" s="267"/>
      <c r="BH506" s="267"/>
    </row>
    <row r="507" spans="1:60" ht="12.75" outlineLevel="1">
      <c r="A507" s="314">
        <v>314</v>
      </c>
      <c r="B507" s="307" t="s">
        <v>1116</v>
      </c>
      <c r="C507" s="322" t="s">
        <v>1117</v>
      </c>
      <c r="D507" s="309" t="s">
        <v>289</v>
      </c>
      <c r="E507" s="311">
        <v>47</v>
      </c>
      <c r="F507" s="313"/>
      <c r="G507" s="316">
        <f t="shared" si="17"/>
        <v>0</v>
      </c>
      <c r="H507" s="267"/>
      <c r="I507" s="267"/>
      <c r="J507" s="267"/>
      <c r="K507" s="267"/>
      <c r="L507" s="267"/>
      <c r="M507" s="267"/>
      <c r="N507" s="267"/>
      <c r="O507" s="267"/>
      <c r="P507" s="267"/>
      <c r="Q507" s="267"/>
      <c r="R507" s="267"/>
      <c r="S507" s="267"/>
      <c r="T507" s="267"/>
      <c r="U507" s="267"/>
      <c r="V507" s="267"/>
      <c r="W507" s="267"/>
      <c r="X507" s="267"/>
      <c r="Y507" s="267"/>
      <c r="Z507" s="267"/>
      <c r="AA507" s="267"/>
      <c r="AB507" s="267"/>
      <c r="AC507" s="267"/>
      <c r="AD507" s="267"/>
      <c r="AE507" s="267"/>
      <c r="AF507" s="267"/>
      <c r="AG507" s="267"/>
      <c r="AH507" s="267"/>
      <c r="AI507" s="267"/>
      <c r="AJ507" s="267"/>
      <c r="AK507" s="267"/>
      <c r="AL507" s="267"/>
      <c r="AM507" s="267"/>
      <c r="AN507" s="267"/>
      <c r="AO507" s="267"/>
      <c r="AP507" s="267"/>
      <c r="AQ507" s="267"/>
      <c r="AR507" s="267"/>
      <c r="AS507" s="267"/>
      <c r="AT507" s="267"/>
      <c r="AU507" s="267"/>
      <c r="AV507" s="267"/>
      <c r="AW507" s="267"/>
      <c r="AX507" s="267"/>
      <c r="AY507" s="267"/>
      <c r="AZ507" s="267"/>
      <c r="BA507" s="267"/>
      <c r="BB507" s="267"/>
      <c r="BC507" s="267"/>
      <c r="BD507" s="267"/>
      <c r="BE507" s="267"/>
      <c r="BF507" s="267"/>
      <c r="BG507" s="267"/>
      <c r="BH507" s="267"/>
    </row>
    <row r="508" spans="1:60" ht="12.75" outlineLevel="1">
      <c r="A508" s="314">
        <v>315</v>
      </c>
      <c r="B508" s="307" t="s">
        <v>1118</v>
      </c>
      <c r="C508" s="322" t="s">
        <v>1119</v>
      </c>
      <c r="D508" s="309" t="s">
        <v>289</v>
      </c>
      <c r="E508" s="311">
        <v>82</v>
      </c>
      <c r="F508" s="313"/>
      <c r="G508" s="316">
        <f t="shared" si="17"/>
        <v>0</v>
      </c>
      <c r="H508" s="267"/>
      <c r="I508" s="267"/>
      <c r="J508" s="267"/>
      <c r="K508" s="267"/>
      <c r="L508" s="267"/>
      <c r="M508" s="267"/>
      <c r="N508" s="267"/>
      <c r="O508" s="267"/>
      <c r="P508" s="267"/>
      <c r="Q508" s="267"/>
      <c r="R508" s="267"/>
      <c r="S508" s="267"/>
      <c r="T508" s="267"/>
      <c r="U508" s="267"/>
      <c r="V508" s="267"/>
      <c r="W508" s="267"/>
      <c r="X508" s="267"/>
      <c r="Y508" s="267"/>
      <c r="Z508" s="267"/>
      <c r="AA508" s="267"/>
      <c r="AB508" s="267"/>
      <c r="AC508" s="267"/>
      <c r="AD508" s="267"/>
      <c r="AE508" s="267"/>
      <c r="AF508" s="267"/>
      <c r="AG508" s="267"/>
      <c r="AH508" s="267"/>
      <c r="AI508" s="267"/>
      <c r="AJ508" s="267"/>
      <c r="AK508" s="267"/>
      <c r="AL508" s="267"/>
      <c r="AM508" s="267"/>
      <c r="AN508" s="267"/>
      <c r="AO508" s="267"/>
      <c r="AP508" s="267"/>
      <c r="AQ508" s="267"/>
      <c r="AR508" s="267"/>
      <c r="AS508" s="267"/>
      <c r="AT508" s="267"/>
      <c r="AU508" s="267"/>
      <c r="AV508" s="267"/>
      <c r="AW508" s="267"/>
      <c r="AX508" s="267"/>
      <c r="AY508" s="267"/>
      <c r="AZ508" s="267"/>
      <c r="BA508" s="267"/>
      <c r="BB508" s="267"/>
      <c r="BC508" s="267"/>
      <c r="BD508" s="267"/>
      <c r="BE508" s="267"/>
      <c r="BF508" s="267"/>
      <c r="BG508" s="267"/>
      <c r="BH508" s="267"/>
    </row>
    <row r="509" spans="1:60" ht="12.75" outlineLevel="1">
      <c r="A509" s="314">
        <v>316</v>
      </c>
      <c r="B509" s="307" t="s">
        <v>1120</v>
      </c>
      <c r="C509" s="322" t="s">
        <v>1121</v>
      </c>
      <c r="D509" s="309" t="s">
        <v>289</v>
      </c>
      <c r="E509" s="311">
        <v>17</v>
      </c>
      <c r="F509" s="313"/>
      <c r="G509" s="316">
        <f t="shared" si="17"/>
        <v>0</v>
      </c>
      <c r="H509" s="267"/>
      <c r="I509" s="267"/>
      <c r="J509" s="267"/>
      <c r="K509" s="267"/>
      <c r="L509" s="267"/>
      <c r="M509" s="267"/>
      <c r="N509" s="267"/>
      <c r="O509" s="267"/>
      <c r="P509" s="267"/>
      <c r="Q509" s="267"/>
      <c r="R509" s="267"/>
      <c r="S509" s="267"/>
      <c r="T509" s="267"/>
      <c r="U509" s="267"/>
      <c r="V509" s="267"/>
      <c r="W509" s="267"/>
      <c r="X509" s="267"/>
      <c r="Y509" s="267"/>
      <c r="Z509" s="267"/>
      <c r="AA509" s="267"/>
      <c r="AB509" s="267"/>
      <c r="AC509" s="267"/>
      <c r="AD509" s="267"/>
      <c r="AE509" s="267"/>
      <c r="AF509" s="267"/>
      <c r="AG509" s="267"/>
      <c r="AH509" s="267"/>
      <c r="AI509" s="267"/>
      <c r="AJ509" s="267"/>
      <c r="AK509" s="267"/>
      <c r="AL509" s="267"/>
      <c r="AM509" s="267"/>
      <c r="AN509" s="267"/>
      <c r="AO509" s="267"/>
      <c r="AP509" s="267"/>
      <c r="AQ509" s="267"/>
      <c r="AR509" s="267"/>
      <c r="AS509" s="267"/>
      <c r="AT509" s="267"/>
      <c r="AU509" s="267"/>
      <c r="AV509" s="267"/>
      <c r="AW509" s="267"/>
      <c r="AX509" s="267"/>
      <c r="AY509" s="267"/>
      <c r="AZ509" s="267"/>
      <c r="BA509" s="267"/>
      <c r="BB509" s="267"/>
      <c r="BC509" s="267"/>
      <c r="BD509" s="267"/>
      <c r="BE509" s="267"/>
      <c r="BF509" s="267"/>
      <c r="BG509" s="267"/>
      <c r="BH509" s="267"/>
    </row>
    <row r="510" spans="1:60" ht="12.75" outlineLevel="1">
      <c r="A510" s="314">
        <v>317</v>
      </c>
      <c r="B510" s="307" t="s">
        <v>1122</v>
      </c>
      <c r="C510" s="322" t="s">
        <v>1123</v>
      </c>
      <c r="D510" s="309" t="s">
        <v>289</v>
      </c>
      <c r="E510" s="311">
        <v>3</v>
      </c>
      <c r="F510" s="313"/>
      <c r="G510" s="316">
        <f t="shared" si="17"/>
        <v>0</v>
      </c>
      <c r="H510" s="267"/>
      <c r="I510" s="267"/>
      <c r="J510" s="267"/>
      <c r="K510" s="267"/>
      <c r="L510" s="267"/>
      <c r="M510" s="267"/>
      <c r="N510" s="267"/>
      <c r="O510" s="267"/>
      <c r="P510" s="267"/>
      <c r="Q510" s="267"/>
      <c r="R510" s="267"/>
      <c r="S510" s="267"/>
      <c r="T510" s="267"/>
      <c r="U510" s="267"/>
      <c r="V510" s="267"/>
      <c r="W510" s="267"/>
      <c r="X510" s="267"/>
      <c r="Y510" s="267"/>
      <c r="Z510" s="267"/>
      <c r="AA510" s="267"/>
      <c r="AB510" s="267"/>
      <c r="AC510" s="267"/>
      <c r="AD510" s="267"/>
      <c r="AE510" s="267"/>
      <c r="AF510" s="267"/>
      <c r="AG510" s="267"/>
      <c r="AH510" s="267"/>
      <c r="AI510" s="267"/>
      <c r="AJ510" s="267"/>
      <c r="AK510" s="267"/>
      <c r="AL510" s="267"/>
      <c r="AM510" s="267"/>
      <c r="AN510" s="267"/>
      <c r="AO510" s="267"/>
      <c r="AP510" s="267"/>
      <c r="AQ510" s="267"/>
      <c r="AR510" s="267"/>
      <c r="AS510" s="267"/>
      <c r="AT510" s="267"/>
      <c r="AU510" s="267"/>
      <c r="AV510" s="267"/>
      <c r="AW510" s="267"/>
      <c r="AX510" s="267"/>
      <c r="AY510" s="267"/>
      <c r="AZ510" s="267"/>
      <c r="BA510" s="267"/>
      <c r="BB510" s="267"/>
      <c r="BC510" s="267"/>
      <c r="BD510" s="267"/>
      <c r="BE510" s="267"/>
      <c r="BF510" s="267"/>
      <c r="BG510" s="267"/>
      <c r="BH510" s="267"/>
    </row>
    <row r="511" spans="1:60" ht="12.75" outlineLevel="1">
      <c r="A511" s="314">
        <v>318</v>
      </c>
      <c r="B511" s="307" t="s">
        <v>1124</v>
      </c>
      <c r="C511" s="322" t="s">
        <v>1125</v>
      </c>
      <c r="D511" s="309" t="s">
        <v>289</v>
      </c>
      <c r="E511" s="311">
        <v>12</v>
      </c>
      <c r="F511" s="313"/>
      <c r="G511" s="316">
        <f t="shared" si="17"/>
        <v>0</v>
      </c>
      <c r="H511" s="267"/>
      <c r="I511" s="267"/>
      <c r="J511" s="267"/>
      <c r="K511" s="267"/>
      <c r="L511" s="267"/>
      <c r="M511" s="267"/>
      <c r="N511" s="267"/>
      <c r="O511" s="267"/>
      <c r="P511" s="267"/>
      <c r="Q511" s="267"/>
      <c r="R511" s="267"/>
      <c r="S511" s="267"/>
      <c r="T511" s="267"/>
      <c r="U511" s="267"/>
      <c r="V511" s="267"/>
      <c r="W511" s="267"/>
      <c r="X511" s="267"/>
      <c r="Y511" s="267"/>
      <c r="Z511" s="267"/>
      <c r="AA511" s="267"/>
      <c r="AB511" s="267"/>
      <c r="AC511" s="267"/>
      <c r="AD511" s="267"/>
      <c r="AE511" s="267"/>
      <c r="AF511" s="267"/>
      <c r="AG511" s="267"/>
      <c r="AH511" s="267"/>
      <c r="AI511" s="267"/>
      <c r="AJ511" s="267"/>
      <c r="AK511" s="267"/>
      <c r="AL511" s="267"/>
      <c r="AM511" s="267"/>
      <c r="AN511" s="267"/>
      <c r="AO511" s="267"/>
      <c r="AP511" s="267"/>
      <c r="AQ511" s="267"/>
      <c r="AR511" s="267"/>
      <c r="AS511" s="267"/>
      <c r="AT511" s="267"/>
      <c r="AU511" s="267"/>
      <c r="AV511" s="267"/>
      <c r="AW511" s="267"/>
      <c r="AX511" s="267"/>
      <c r="AY511" s="267"/>
      <c r="AZ511" s="267"/>
      <c r="BA511" s="267"/>
      <c r="BB511" s="267"/>
      <c r="BC511" s="267"/>
      <c r="BD511" s="267"/>
      <c r="BE511" s="267"/>
      <c r="BF511" s="267"/>
      <c r="BG511" s="267"/>
      <c r="BH511" s="267"/>
    </row>
    <row r="512" spans="1:60" ht="12.75" outlineLevel="1">
      <c r="A512" s="314">
        <v>319</v>
      </c>
      <c r="B512" s="307" t="s">
        <v>1126</v>
      </c>
      <c r="C512" s="322" t="s">
        <v>1127</v>
      </c>
      <c r="D512" s="309" t="s">
        <v>289</v>
      </c>
      <c r="E512" s="311">
        <v>5</v>
      </c>
      <c r="F512" s="313"/>
      <c r="G512" s="316">
        <f t="shared" si="17"/>
        <v>0</v>
      </c>
      <c r="H512" s="267"/>
      <c r="I512" s="267"/>
      <c r="J512" s="267"/>
      <c r="K512" s="267"/>
      <c r="L512" s="267"/>
      <c r="M512" s="267"/>
      <c r="N512" s="267"/>
      <c r="O512" s="267"/>
      <c r="P512" s="267"/>
      <c r="Q512" s="267"/>
      <c r="R512" s="267"/>
      <c r="S512" s="267"/>
      <c r="T512" s="267"/>
      <c r="U512" s="267"/>
      <c r="V512" s="267"/>
      <c r="W512" s="267"/>
      <c r="X512" s="267"/>
      <c r="Y512" s="267"/>
      <c r="Z512" s="267"/>
      <c r="AA512" s="267"/>
      <c r="AB512" s="267"/>
      <c r="AC512" s="267"/>
      <c r="AD512" s="267"/>
      <c r="AE512" s="267"/>
      <c r="AF512" s="267"/>
      <c r="AG512" s="267"/>
      <c r="AH512" s="267"/>
      <c r="AI512" s="267"/>
      <c r="AJ512" s="267"/>
      <c r="AK512" s="267"/>
      <c r="AL512" s="267"/>
      <c r="AM512" s="267"/>
      <c r="AN512" s="267"/>
      <c r="AO512" s="267"/>
      <c r="AP512" s="267"/>
      <c r="AQ512" s="267"/>
      <c r="AR512" s="267"/>
      <c r="AS512" s="267"/>
      <c r="AT512" s="267"/>
      <c r="AU512" s="267"/>
      <c r="AV512" s="267"/>
      <c r="AW512" s="267"/>
      <c r="AX512" s="267"/>
      <c r="AY512" s="267"/>
      <c r="AZ512" s="267"/>
      <c r="BA512" s="267"/>
      <c r="BB512" s="267"/>
      <c r="BC512" s="267"/>
      <c r="BD512" s="267"/>
      <c r="BE512" s="267"/>
      <c r="BF512" s="267"/>
      <c r="BG512" s="267"/>
      <c r="BH512" s="267"/>
    </row>
    <row r="513" spans="1:60" ht="12.75" outlineLevel="1">
      <c r="A513" s="314">
        <v>320</v>
      </c>
      <c r="B513" s="307" t="s">
        <v>1128</v>
      </c>
      <c r="C513" s="322" t="s">
        <v>1129</v>
      </c>
      <c r="D513" s="309" t="s">
        <v>289</v>
      </c>
      <c r="E513" s="311">
        <v>10</v>
      </c>
      <c r="F513" s="313"/>
      <c r="G513" s="316">
        <f t="shared" si="17"/>
        <v>0</v>
      </c>
      <c r="H513" s="267"/>
      <c r="I513" s="267"/>
      <c r="J513" s="267"/>
      <c r="K513" s="267"/>
      <c r="L513" s="267"/>
      <c r="M513" s="267"/>
      <c r="N513" s="267"/>
      <c r="O513" s="267"/>
      <c r="P513" s="267"/>
      <c r="Q513" s="267"/>
      <c r="R513" s="267"/>
      <c r="S513" s="267"/>
      <c r="T513" s="267"/>
      <c r="U513" s="267"/>
      <c r="V513" s="267"/>
      <c r="W513" s="267"/>
      <c r="X513" s="267"/>
      <c r="Y513" s="267"/>
      <c r="Z513" s="267"/>
      <c r="AA513" s="267"/>
      <c r="AB513" s="267"/>
      <c r="AC513" s="267"/>
      <c r="AD513" s="267"/>
      <c r="AE513" s="267"/>
      <c r="AF513" s="267"/>
      <c r="AG513" s="267"/>
      <c r="AH513" s="267"/>
      <c r="AI513" s="267"/>
      <c r="AJ513" s="267"/>
      <c r="AK513" s="267"/>
      <c r="AL513" s="267"/>
      <c r="AM513" s="267"/>
      <c r="AN513" s="267"/>
      <c r="AO513" s="267"/>
      <c r="AP513" s="267"/>
      <c r="AQ513" s="267"/>
      <c r="AR513" s="267"/>
      <c r="AS513" s="267"/>
      <c r="AT513" s="267"/>
      <c r="AU513" s="267"/>
      <c r="AV513" s="267"/>
      <c r="AW513" s="267"/>
      <c r="AX513" s="267"/>
      <c r="AY513" s="267"/>
      <c r="AZ513" s="267"/>
      <c r="BA513" s="267"/>
      <c r="BB513" s="267"/>
      <c r="BC513" s="267"/>
      <c r="BD513" s="267"/>
      <c r="BE513" s="267"/>
      <c r="BF513" s="267"/>
      <c r="BG513" s="267"/>
      <c r="BH513" s="267"/>
    </row>
    <row r="514" spans="1:7" ht="12.75">
      <c r="A514" s="315" t="s">
        <v>231</v>
      </c>
      <c r="B514" s="308" t="s">
        <v>213</v>
      </c>
      <c r="C514" s="323" t="s">
        <v>214</v>
      </c>
      <c r="D514" s="310"/>
      <c r="E514" s="312"/>
      <c r="F514" s="420">
        <f>SUM(G515:G523)</f>
        <v>0</v>
      </c>
      <c r="G514" s="421"/>
    </row>
    <row r="515" spans="1:60" ht="12.75" outlineLevel="1">
      <c r="A515" s="314">
        <v>321</v>
      </c>
      <c r="B515" s="307" t="s">
        <v>451</v>
      </c>
      <c r="C515" s="322" t="s">
        <v>452</v>
      </c>
      <c r="D515" s="309" t="s">
        <v>285</v>
      </c>
      <c r="E515" s="311">
        <v>31.32807</v>
      </c>
      <c r="F515" s="313"/>
      <c r="G515" s="316">
        <f aca="true" t="shared" si="18" ref="G515:G521">E515*F515</f>
        <v>0</v>
      </c>
      <c r="H515" s="267"/>
      <c r="I515" s="267"/>
      <c r="J515" s="267"/>
      <c r="K515" s="267"/>
      <c r="L515" s="267"/>
      <c r="M515" s="267"/>
      <c r="N515" s="267"/>
      <c r="O515" s="267"/>
      <c r="P515" s="267"/>
      <c r="Q515" s="267"/>
      <c r="R515" s="267"/>
      <c r="S515" s="267"/>
      <c r="T515" s="267"/>
      <c r="U515" s="267"/>
      <c r="V515" s="267"/>
      <c r="W515" s="267"/>
      <c r="X515" s="267"/>
      <c r="Y515" s="267"/>
      <c r="Z515" s="267"/>
      <c r="AA515" s="267"/>
      <c r="AB515" s="267"/>
      <c r="AC515" s="267"/>
      <c r="AD515" s="267"/>
      <c r="AE515" s="267"/>
      <c r="AF515" s="267"/>
      <c r="AG515" s="267"/>
      <c r="AH515" s="267"/>
      <c r="AI515" s="267"/>
      <c r="AJ515" s="267"/>
      <c r="AK515" s="267"/>
      <c r="AL515" s="267"/>
      <c r="AM515" s="267"/>
      <c r="AN515" s="267"/>
      <c r="AO515" s="267"/>
      <c r="AP515" s="267"/>
      <c r="AQ515" s="267"/>
      <c r="AR515" s="267"/>
      <c r="AS515" s="267"/>
      <c r="AT515" s="267"/>
      <c r="AU515" s="267"/>
      <c r="AV515" s="267"/>
      <c r="AW515" s="267"/>
      <c r="AX515" s="267"/>
      <c r="AY515" s="267"/>
      <c r="AZ515" s="267"/>
      <c r="BA515" s="267"/>
      <c r="BB515" s="267"/>
      <c r="BC515" s="267"/>
      <c r="BD515" s="267"/>
      <c r="BE515" s="267"/>
      <c r="BF515" s="267"/>
      <c r="BG515" s="267"/>
      <c r="BH515" s="267"/>
    </row>
    <row r="516" spans="1:60" ht="12.75" outlineLevel="1">
      <c r="A516" s="314">
        <v>322</v>
      </c>
      <c r="B516" s="307" t="s">
        <v>1130</v>
      </c>
      <c r="C516" s="322" t="s">
        <v>1131</v>
      </c>
      <c r="D516" s="309" t="s">
        <v>285</v>
      </c>
      <c r="E516" s="311">
        <v>31.32807</v>
      </c>
      <c r="F516" s="313"/>
      <c r="G516" s="316">
        <f t="shared" si="18"/>
        <v>0</v>
      </c>
      <c r="H516" s="267"/>
      <c r="I516" s="267"/>
      <c r="J516" s="267"/>
      <c r="K516" s="267"/>
      <c r="L516" s="267"/>
      <c r="M516" s="267"/>
      <c r="N516" s="267"/>
      <c r="O516" s="267"/>
      <c r="P516" s="267"/>
      <c r="Q516" s="267"/>
      <c r="R516" s="267"/>
      <c r="S516" s="267"/>
      <c r="T516" s="267"/>
      <c r="U516" s="267"/>
      <c r="V516" s="267"/>
      <c r="W516" s="267"/>
      <c r="X516" s="267"/>
      <c r="Y516" s="267"/>
      <c r="Z516" s="267"/>
      <c r="AA516" s="267"/>
      <c r="AB516" s="267"/>
      <c r="AC516" s="267"/>
      <c r="AD516" s="267"/>
      <c r="AE516" s="267"/>
      <c r="AF516" s="267"/>
      <c r="AG516" s="267"/>
      <c r="AH516" s="267"/>
      <c r="AI516" s="267"/>
      <c r="AJ516" s="267"/>
      <c r="AK516" s="267"/>
      <c r="AL516" s="267"/>
      <c r="AM516" s="267"/>
      <c r="AN516" s="267"/>
      <c r="AO516" s="267"/>
      <c r="AP516" s="267"/>
      <c r="AQ516" s="267"/>
      <c r="AR516" s="267"/>
      <c r="AS516" s="267"/>
      <c r="AT516" s="267"/>
      <c r="AU516" s="267"/>
      <c r="AV516" s="267"/>
      <c r="AW516" s="267"/>
      <c r="AX516" s="267"/>
      <c r="AY516" s="267"/>
      <c r="AZ516" s="267"/>
      <c r="BA516" s="267"/>
      <c r="BB516" s="267"/>
      <c r="BC516" s="267"/>
      <c r="BD516" s="267"/>
      <c r="BE516" s="267"/>
      <c r="BF516" s="267"/>
      <c r="BG516" s="267"/>
      <c r="BH516" s="267"/>
    </row>
    <row r="517" spans="1:60" ht="12.75" outlineLevel="1">
      <c r="A517" s="314">
        <v>323</v>
      </c>
      <c r="B517" s="307" t="s">
        <v>1132</v>
      </c>
      <c r="C517" s="322" t="s">
        <v>1133</v>
      </c>
      <c r="D517" s="309" t="s">
        <v>285</v>
      </c>
      <c r="E517" s="311">
        <v>31.32807</v>
      </c>
      <c r="F517" s="313"/>
      <c r="G517" s="316">
        <f t="shared" si="18"/>
        <v>0</v>
      </c>
      <c r="H517" s="267"/>
      <c r="I517" s="267"/>
      <c r="J517" s="267"/>
      <c r="K517" s="267"/>
      <c r="L517" s="267"/>
      <c r="M517" s="267"/>
      <c r="N517" s="267"/>
      <c r="O517" s="267"/>
      <c r="P517" s="267"/>
      <c r="Q517" s="267"/>
      <c r="R517" s="267"/>
      <c r="S517" s="267"/>
      <c r="T517" s="267"/>
      <c r="U517" s="267"/>
      <c r="V517" s="267"/>
      <c r="W517" s="267"/>
      <c r="X517" s="267"/>
      <c r="Y517" s="267"/>
      <c r="Z517" s="267"/>
      <c r="AA517" s="267"/>
      <c r="AB517" s="267"/>
      <c r="AC517" s="267"/>
      <c r="AD517" s="267"/>
      <c r="AE517" s="267"/>
      <c r="AF517" s="267"/>
      <c r="AG517" s="267"/>
      <c r="AH517" s="267"/>
      <c r="AI517" s="267"/>
      <c r="AJ517" s="267"/>
      <c r="AK517" s="267"/>
      <c r="AL517" s="267"/>
      <c r="AM517" s="267"/>
      <c r="AN517" s="267"/>
      <c r="AO517" s="267"/>
      <c r="AP517" s="267"/>
      <c r="AQ517" s="267"/>
      <c r="AR517" s="267"/>
      <c r="AS517" s="267"/>
      <c r="AT517" s="267"/>
      <c r="AU517" s="267"/>
      <c r="AV517" s="267"/>
      <c r="AW517" s="267"/>
      <c r="AX517" s="267"/>
      <c r="AY517" s="267"/>
      <c r="AZ517" s="267"/>
      <c r="BA517" s="267"/>
      <c r="BB517" s="267"/>
      <c r="BC517" s="267"/>
      <c r="BD517" s="267"/>
      <c r="BE517" s="267"/>
      <c r="BF517" s="267"/>
      <c r="BG517" s="267"/>
      <c r="BH517" s="267"/>
    </row>
    <row r="518" spans="1:60" ht="12.75" outlineLevel="1">
      <c r="A518" s="314">
        <v>324</v>
      </c>
      <c r="B518" s="307" t="s">
        <v>1134</v>
      </c>
      <c r="C518" s="322" t="s">
        <v>1135</v>
      </c>
      <c r="D518" s="309" t="s">
        <v>285</v>
      </c>
      <c r="E518" s="311">
        <v>31.32807</v>
      </c>
      <c r="F518" s="313"/>
      <c r="G518" s="316">
        <f t="shared" si="18"/>
        <v>0</v>
      </c>
      <c r="H518" s="267"/>
      <c r="I518" s="267"/>
      <c r="J518" s="267"/>
      <c r="K518" s="267"/>
      <c r="L518" s="267"/>
      <c r="M518" s="267"/>
      <c r="N518" s="267"/>
      <c r="O518" s="267"/>
      <c r="P518" s="267"/>
      <c r="Q518" s="267"/>
      <c r="R518" s="267"/>
      <c r="S518" s="267"/>
      <c r="T518" s="267"/>
      <c r="U518" s="267"/>
      <c r="V518" s="267"/>
      <c r="W518" s="267"/>
      <c r="X518" s="267"/>
      <c r="Y518" s="267"/>
      <c r="Z518" s="267"/>
      <c r="AA518" s="267"/>
      <c r="AB518" s="267"/>
      <c r="AC518" s="267"/>
      <c r="AD518" s="267"/>
      <c r="AE518" s="267"/>
      <c r="AF518" s="267"/>
      <c r="AG518" s="267"/>
      <c r="AH518" s="267"/>
      <c r="AI518" s="267"/>
      <c r="AJ518" s="267"/>
      <c r="AK518" s="267"/>
      <c r="AL518" s="267"/>
      <c r="AM518" s="267"/>
      <c r="AN518" s="267"/>
      <c r="AO518" s="267"/>
      <c r="AP518" s="267"/>
      <c r="AQ518" s="267"/>
      <c r="AR518" s="267"/>
      <c r="AS518" s="267"/>
      <c r="AT518" s="267"/>
      <c r="AU518" s="267"/>
      <c r="AV518" s="267"/>
      <c r="AW518" s="267"/>
      <c r="AX518" s="267"/>
      <c r="AY518" s="267"/>
      <c r="AZ518" s="267"/>
      <c r="BA518" s="267"/>
      <c r="BB518" s="267"/>
      <c r="BC518" s="267"/>
      <c r="BD518" s="267"/>
      <c r="BE518" s="267"/>
      <c r="BF518" s="267"/>
      <c r="BG518" s="267"/>
      <c r="BH518" s="267"/>
    </row>
    <row r="519" spans="1:60" ht="12.75" outlineLevel="1">
      <c r="A519" s="314">
        <v>325</v>
      </c>
      <c r="B519" s="307" t="s">
        <v>445</v>
      </c>
      <c r="C519" s="322" t="s">
        <v>446</v>
      </c>
      <c r="D519" s="309" t="s">
        <v>285</v>
      </c>
      <c r="E519" s="311">
        <v>31.32807</v>
      </c>
      <c r="F519" s="313"/>
      <c r="G519" s="316">
        <f t="shared" si="18"/>
        <v>0</v>
      </c>
      <c r="H519" s="267"/>
      <c r="I519" s="267"/>
      <c r="J519" s="267"/>
      <c r="K519" s="267"/>
      <c r="L519" s="267"/>
      <c r="M519" s="267"/>
      <c r="N519" s="267"/>
      <c r="O519" s="267"/>
      <c r="P519" s="267"/>
      <c r="Q519" s="267"/>
      <c r="R519" s="267"/>
      <c r="S519" s="267"/>
      <c r="T519" s="267"/>
      <c r="U519" s="267"/>
      <c r="V519" s="267"/>
      <c r="W519" s="267"/>
      <c r="X519" s="267"/>
      <c r="Y519" s="267"/>
      <c r="Z519" s="267"/>
      <c r="AA519" s="267"/>
      <c r="AB519" s="267"/>
      <c r="AC519" s="267"/>
      <c r="AD519" s="267"/>
      <c r="AE519" s="267"/>
      <c r="AF519" s="267"/>
      <c r="AG519" s="267"/>
      <c r="AH519" s="267"/>
      <c r="AI519" s="267"/>
      <c r="AJ519" s="267"/>
      <c r="AK519" s="267"/>
      <c r="AL519" s="267"/>
      <c r="AM519" s="267"/>
      <c r="AN519" s="267"/>
      <c r="AO519" s="267"/>
      <c r="AP519" s="267"/>
      <c r="AQ519" s="267"/>
      <c r="AR519" s="267"/>
      <c r="AS519" s="267"/>
      <c r="AT519" s="267"/>
      <c r="AU519" s="267"/>
      <c r="AV519" s="267"/>
      <c r="AW519" s="267"/>
      <c r="AX519" s="267"/>
      <c r="AY519" s="267"/>
      <c r="AZ519" s="267"/>
      <c r="BA519" s="267"/>
      <c r="BB519" s="267"/>
      <c r="BC519" s="267"/>
      <c r="BD519" s="267"/>
      <c r="BE519" s="267"/>
      <c r="BF519" s="267"/>
      <c r="BG519" s="267"/>
      <c r="BH519" s="267"/>
    </row>
    <row r="520" spans="1:60" ht="12.75" outlineLevel="1">
      <c r="A520" s="314">
        <v>326</v>
      </c>
      <c r="B520" s="307" t="s">
        <v>1136</v>
      </c>
      <c r="C520" s="322" t="s">
        <v>1137</v>
      </c>
      <c r="D520" s="309" t="s">
        <v>285</v>
      </c>
      <c r="E520" s="311">
        <v>31.32807</v>
      </c>
      <c r="F520" s="313"/>
      <c r="G520" s="316">
        <f t="shared" si="18"/>
        <v>0</v>
      </c>
      <c r="H520" s="267"/>
      <c r="I520" s="267"/>
      <c r="J520" s="267"/>
      <c r="K520" s="267"/>
      <c r="L520" s="267"/>
      <c r="M520" s="267"/>
      <c r="N520" s="267"/>
      <c r="O520" s="267"/>
      <c r="P520" s="267"/>
      <c r="Q520" s="267"/>
      <c r="R520" s="267"/>
      <c r="S520" s="267"/>
      <c r="T520" s="267"/>
      <c r="U520" s="267"/>
      <c r="V520" s="267"/>
      <c r="W520" s="267"/>
      <c r="X520" s="267"/>
      <c r="Y520" s="267"/>
      <c r="Z520" s="267"/>
      <c r="AA520" s="267"/>
      <c r="AB520" s="267"/>
      <c r="AC520" s="267"/>
      <c r="AD520" s="267"/>
      <c r="AE520" s="267"/>
      <c r="AF520" s="267"/>
      <c r="AG520" s="267"/>
      <c r="AH520" s="267"/>
      <c r="AI520" s="267"/>
      <c r="AJ520" s="267"/>
      <c r="AK520" s="267"/>
      <c r="AL520" s="267"/>
      <c r="AM520" s="267"/>
      <c r="AN520" s="267"/>
      <c r="AO520" s="267"/>
      <c r="AP520" s="267"/>
      <c r="AQ520" s="267"/>
      <c r="AR520" s="267"/>
      <c r="AS520" s="267"/>
      <c r="AT520" s="267"/>
      <c r="AU520" s="267"/>
      <c r="AV520" s="267"/>
      <c r="AW520" s="267"/>
      <c r="AX520" s="267"/>
      <c r="AY520" s="267"/>
      <c r="AZ520" s="267"/>
      <c r="BA520" s="267"/>
      <c r="BB520" s="267"/>
      <c r="BC520" s="267"/>
      <c r="BD520" s="267"/>
      <c r="BE520" s="267"/>
      <c r="BF520" s="267"/>
      <c r="BG520" s="267"/>
      <c r="BH520" s="267"/>
    </row>
    <row r="521" spans="1:60" ht="12.75" outlineLevel="1">
      <c r="A521" s="314">
        <v>327</v>
      </c>
      <c r="B521" s="307" t="s">
        <v>447</v>
      </c>
      <c r="C521" s="322" t="s">
        <v>448</v>
      </c>
      <c r="D521" s="309" t="s">
        <v>285</v>
      </c>
      <c r="E521" s="311">
        <v>31.32807</v>
      </c>
      <c r="F521" s="313"/>
      <c r="G521" s="316">
        <f t="shared" si="18"/>
        <v>0</v>
      </c>
      <c r="H521" s="267"/>
      <c r="I521" s="267"/>
      <c r="J521" s="267"/>
      <c r="K521" s="267"/>
      <c r="L521" s="267"/>
      <c r="M521" s="267"/>
      <c r="N521" s="267"/>
      <c r="O521" s="267"/>
      <c r="P521" s="267"/>
      <c r="Q521" s="267"/>
      <c r="R521" s="267"/>
      <c r="S521" s="267"/>
      <c r="T521" s="267"/>
      <c r="U521" s="267"/>
      <c r="V521" s="267"/>
      <c r="W521" s="267"/>
      <c r="X521" s="267"/>
      <c r="Y521" s="267"/>
      <c r="Z521" s="267"/>
      <c r="AA521" s="267"/>
      <c r="AB521" s="267"/>
      <c r="AC521" s="267"/>
      <c r="AD521" s="267"/>
      <c r="AE521" s="267"/>
      <c r="AF521" s="267"/>
      <c r="AG521" s="267"/>
      <c r="AH521" s="267"/>
      <c r="AI521" s="267"/>
      <c r="AJ521" s="267"/>
      <c r="AK521" s="267"/>
      <c r="AL521" s="267"/>
      <c r="AM521" s="267"/>
      <c r="AN521" s="267"/>
      <c r="AO521" s="267"/>
      <c r="AP521" s="267"/>
      <c r="AQ521" s="267"/>
      <c r="AR521" s="267"/>
      <c r="AS521" s="267"/>
      <c r="AT521" s="267"/>
      <c r="AU521" s="267"/>
      <c r="AV521" s="267"/>
      <c r="AW521" s="267"/>
      <c r="AX521" s="267"/>
      <c r="AY521" s="267"/>
      <c r="AZ521" s="267"/>
      <c r="BA521" s="267"/>
      <c r="BB521" s="267"/>
      <c r="BC521" s="267"/>
      <c r="BD521" s="267"/>
      <c r="BE521" s="267"/>
      <c r="BF521" s="267"/>
      <c r="BG521" s="267"/>
      <c r="BH521" s="267"/>
    </row>
    <row r="522" spans="1:60" ht="12.75" outlineLevel="1">
      <c r="A522" s="314"/>
      <c r="B522" s="307"/>
      <c r="C522" s="410" t="s">
        <v>1138</v>
      </c>
      <c r="D522" s="411"/>
      <c r="E522" s="412"/>
      <c r="F522" s="413"/>
      <c r="G522" s="414"/>
      <c r="H522" s="267"/>
      <c r="I522" s="267"/>
      <c r="J522" s="267"/>
      <c r="K522" s="267"/>
      <c r="L522" s="267"/>
      <c r="M522" s="267"/>
      <c r="N522" s="267"/>
      <c r="O522" s="267"/>
      <c r="P522" s="267"/>
      <c r="Q522" s="267"/>
      <c r="R522" s="267"/>
      <c r="S522" s="267"/>
      <c r="T522" s="267"/>
      <c r="U522" s="267"/>
      <c r="V522" s="267"/>
      <c r="W522" s="267"/>
      <c r="X522" s="267"/>
      <c r="Y522" s="267"/>
      <c r="Z522" s="267"/>
      <c r="AA522" s="267"/>
      <c r="AB522" s="267"/>
      <c r="AC522" s="267"/>
      <c r="AD522" s="267"/>
      <c r="AE522" s="267"/>
      <c r="AF522" s="267"/>
      <c r="AG522" s="267"/>
      <c r="AH522" s="267"/>
      <c r="AI522" s="267"/>
      <c r="AJ522" s="267"/>
      <c r="AK522" s="267"/>
      <c r="AL522" s="267"/>
      <c r="AM522" s="267"/>
      <c r="AN522" s="267"/>
      <c r="AO522" s="267"/>
      <c r="AP522" s="267"/>
      <c r="AQ522" s="267"/>
      <c r="AR522" s="267"/>
      <c r="AS522" s="267"/>
      <c r="AT522" s="267"/>
      <c r="AU522" s="267"/>
      <c r="AV522" s="267"/>
      <c r="AW522" s="267"/>
      <c r="AX522" s="267"/>
      <c r="AY522" s="267"/>
      <c r="AZ522" s="267"/>
      <c r="BA522" s="306" t="str">
        <f>C522</f>
        <v>Včetně naložení na dopravní prostředek a složení na skládku, bez poplatku za skládku.</v>
      </c>
      <c r="BB522" s="267"/>
      <c r="BC522" s="267"/>
      <c r="BD522" s="267"/>
      <c r="BE522" s="267"/>
      <c r="BF522" s="267"/>
      <c r="BG522" s="267"/>
      <c r="BH522" s="267"/>
    </row>
    <row r="523" spans="1:60" ht="13.5" outlineLevel="1" thickBot="1">
      <c r="A523" s="320">
        <v>328</v>
      </c>
      <c r="B523" s="321" t="s">
        <v>449</v>
      </c>
      <c r="C523" s="328" t="s">
        <v>450</v>
      </c>
      <c r="D523" s="324" t="s">
        <v>285</v>
      </c>
      <c r="E523" s="325">
        <v>31.32807</v>
      </c>
      <c r="F523" s="326"/>
      <c r="G523" s="327">
        <f>E523*F523</f>
        <v>0</v>
      </c>
      <c r="H523" s="267"/>
      <c r="I523" s="267"/>
      <c r="J523" s="267"/>
      <c r="K523" s="267"/>
      <c r="L523" s="267"/>
      <c r="M523" s="267"/>
      <c r="N523" s="267"/>
      <c r="O523" s="267"/>
      <c r="P523" s="267"/>
      <c r="Q523" s="267"/>
      <c r="R523" s="267"/>
      <c r="S523" s="267"/>
      <c r="T523" s="267"/>
      <c r="U523" s="267"/>
      <c r="V523" s="267"/>
      <c r="W523" s="267"/>
      <c r="X523" s="267"/>
      <c r="Y523" s="267"/>
      <c r="Z523" s="267"/>
      <c r="AA523" s="267"/>
      <c r="AB523" s="267"/>
      <c r="AC523" s="267"/>
      <c r="AD523" s="267"/>
      <c r="AE523" s="267"/>
      <c r="AF523" s="267"/>
      <c r="AG523" s="267"/>
      <c r="AH523" s="267"/>
      <c r="AI523" s="267"/>
      <c r="AJ523" s="267"/>
      <c r="AK523" s="267"/>
      <c r="AL523" s="267"/>
      <c r="AM523" s="267"/>
      <c r="AN523" s="267"/>
      <c r="AO523" s="267"/>
      <c r="AP523" s="267"/>
      <c r="AQ523" s="267"/>
      <c r="AR523" s="267"/>
      <c r="AS523" s="267"/>
      <c r="AT523" s="267"/>
      <c r="AU523" s="267"/>
      <c r="AV523" s="267"/>
      <c r="AW523" s="267"/>
      <c r="AX523" s="267"/>
      <c r="AY523" s="267"/>
      <c r="AZ523" s="267"/>
      <c r="BA523" s="267"/>
      <c r="BB523" s="267"/>
      <c r="BC523" s="267"/>
      <c r="BD523" s="267"/>
      <c r="BE523" s="267"/>
      <c r="BF523" s="267"/>
      <c r="BG523" s="267"/>
      <c r="BH523" s="267"/>
    </row>
    <row r="524" spans="37:41" ht="12.75">
      <c r="AK524">
        <f>SUM(AK1:AK523)</f>
        <v>0</v>
      </c>
      <c r="AL524">
        <f>SUM(AL1:AL523)</f>
        <v>0</v>
      </c>
      <c r="AN524">
        <v>15</v>
      </c>
      <c r="AO524">
        <v>21</v>
      </c>
    </row>
    <row r="525" spans="40:41" ht="12.75">
      <c r="AN525">
        <f>SUMIF(AM8:AM524,AN524,G8:G524)</f>
        <v>0</v>
      </c>
      <c r="AO525">
        <f>SUMIF(AM8:AM524,AO524,G8:G524)</f>
        <v>0</v>
      </c>
    </row>
  </sheetData>
  <mergeCells count="193">
    <mergeCell ref="F12:G12"/>
    <mergeCell ref="F15:G15"/>
    <mergeCell ref="C20:G20"/>
    <mergeCell ref="F33:G33"/>
    <mergeCell ref="C63:G63"/>
    <mergeCell ref="C64:G64"/>
    <mergeCell ref="A1:G1"/>
    <mergeCell ref="C2:G2"/>
    <mergeCell ref="C3:G3"/>
    <mergeCell ref="C4:G4"/>
    <mergeCell ref="F7:G7"/>
    <mergeCell ref="C9:G9"/>
    <mergeCell ref="C73:G73"/>
    <mergeCell ref="C75:G75"/>
    <mergeCell ref="C76:G76"/>
    <mergeCell ref="C77:G77"/>
    <mergeCell ref="C79:G79"/>
    <mergeCell ref="C80:G80"/>
    <mergeCell ref="C65:G65"/>
    <mergeCell ref="C67:G67"/>
    <mergeCell ref="C68:G68"/>
    <mergeCell ref="C69:G69"/>
    <mergeCell ref="C71:G71"/>
    <mergeCell ref="C72:G72"/>
    <mergeCell ref="C89:G89"/>
    <mergeCell ref="C91:G91"/>
    <mergeCell ref="C92:G92"/>
    <mergeCell ref="C93:G93"/>
    <mergeCell ref="C95:G95"/>
    <mergeCell ref="C96:G96"/>
    <mergeCell ref="C81:G81"/>
    <mergeCell ref="C83:G83"/>
    <mergeCell ref="C84:G84"/>
    <mergeCell ref="C85:G85"/>
    <mergeCell ref="C87:G87"/>
    <mergeCell ref="C88:G88"/>
    <mergeCell ref="C107:G107"/>
    <mergeCell ref="C108:G108"/>
    <mergeCell ref="F133:G133"/>
    <mergeCell ref="C172:G172"/>
    <mergeCell ref="C174:G174"/>
    <mergeCell ref="C176:G176"/>
    <mergeCell ref="C98:G98"/>
    <mergeCell ref="C99:G99"/>
    <mergeCell ref="C101:G101"/>
    <mergeCell ref="C102:G102"/>
    <mergeCell ref="C104:G104"/>
    <mergeCell ref="C105:G105"/>
    <mergeCell ref="C184:G184"/>
    <mergeCell ref="C185:G185"/>
    <mergeCell ref="C186:G186"/>
    <mergeCell ref="C188:G188"/>
    <mergeCell ref="C189:G189"/>
    <mergeCell ref="C190:G190"/>
    <mergeCell ref="C177:G177"/>
    <mergeCell ref="C178:G178"/>
    <mergeCell ref="C179:G179"/>
    <mergeCell ref="C180:G180"/>
    <mergeCell ref="C181:G181"/>
    <mergeCell ref="C183:G183"/>
    <mergeCell ref="C198:G198"/>
    <mergeCell ref="C199:G199"/>
    <mergeCell ref="C201:G201"/>
    <mergeCell ref="C202:G202"/>
    <mergeCell ref="C204:G204"/>
    <mergeCell ref="C205:G205"/>
    <mergeCell ref="C191:G191"/>
    <mergeCell ref="C193:G193"/>
    <mergeCell ref="C194:G194"/>
    <mergeCell ref="C195:G195"/>
    <mergeCell ref="C196:G196"/>
    <mergeCell ref="C197:G197"/>
    <mergeCell ref="C218:G218"/>
    <mergeCell ref="C219:G219"/>
    <mergeCell ref="C220:G220"/>
    <mergeCell ref="C221:G221"/>
    <mergeCell ref="C222:G222"/>
    <mergeCell ref="C223:G223"/>
    <mergeCell ref="C206:G206"/>
    <mergeCell ref="C208:G208"/>
    <mergeCell ref="C211:G211"/>
    <mergeCell ref="C213:G213"/>
    <mergeCell ref="C215:G215"/>
    <mergeCell ref="C217:G217"/>
    <mergeCell ref="C233:G233"/>
    <mergeCell ref="C234:G234"/>
    <mergeCell ref="C235:G235"/>
    <mergeCell ref="C236:G236"/>
    <mergeCell ref="C237:G237"/>
    <mergeCell ref="C239:G239"/>
    <mergeCell ref="C225:G225"/>
    <mergeCell ref="C226:G226"/>
    <mergeCell ref="C228:G228"/>
    <mergeCell ref="C229:G229"/>
    <mergeCell ref="C230:G230"/>
    <mergeCell ref="C232:G232"/>
    <mergeCell ref="C247:G247"/>
    <mergeCell ref="C248:G248"/>
    <mergeCell ref="C250:G250"/>
    <mergeCell ref="C251:G251"/>
    <mergeCell ref="C253:G253"/>
    <mergeCell ref="C254:G254"/>
    <mergeCell ref="C240:G240"/>
    <mergeCell ref="C242:G242"/>
    <mergeCell ref="C243:G243"/>
    <mergeCell ref="C244:G244"/>
    <mergeCell ref="C245:G245"/>
    <mergeCell ref="C246:G246"/>
    <mergeCell ref="C262:G262"/>
    <mergeCell ref="C264:G264"/>
    <mergeCell ref="C265:G265"/>
    <mergeCell ref="C267:G267"/>
    <mergeCell ref="C268:G268"/>
    <mergeCell ref="C269:G269"/>
    <mergeCell ref="C255:G255"/>
    <mergeCell ref="C257:G257"/>
    <mergeCell ref="C258:G258"/>
    <mergeCell ref="C259:G259"/>
    <mergeCell ref="C260:G260"/>
    <mergeCell ref="C261:G261"/>
    <mergeCell ref="C278:G278"/>
    <mergeCell ref="C279:G279"/>
    <mergeCell ref="C280:G280"/>
    <mergeCell ref="F283:G283"/>
    <mergeCell ref="C285:G285"/>
    <mergeCell ref="C287:G287"/>
    <mergeCell ref="C270:G270"/>
    <mergeCell ref="C271:G271"/>
    <mergeCell ref="C272:G272"/>
    <mergeCell ref="C273:G273"/>
    <mergeCell ref="C275:G275"/>
    <mergeCell ref="C276:G276"/>
    <mergeCell ref="C301:G301"/>
    <mergeCell ref="C324:G324"/>
    <mergeCell ref="C326:G326"/>
    <mergeCell ref="C328:G328"/>
    <mergeCell ref="C330:G330"/>
    <mergeCell ref="C332:G332"/>
    <mergeCell ref="C289:G289"/>
    <mergeCell ref="C291:G291"/>
    <mergeCell ref="C293:G293"/>
    <mergeCell ref="C295:G295"/>
    <mergeCell ref="C297:G297"/>
    <mergeCell ref="C299:G299"/>
    <mergeCell ref="C360:G360"/>
    <mergeCell ref="C361:G361"/>
    <mergeCell ref="C362:G362"/>
    <mergeCell ref="C364:G364"/>
    <mergeCell ref="C365:G365"/>
    <mergeCell ref="C366:G366"/>
    <mergeCell ref="C334:G334"/>
    <mergeCell ref="C336:G336"/>
    <mergeCell ref="C338:G338"/>
    <mergeCell ref="C356:G356"/>
    <mergeCell ref="C357:G357"/>
    <mergeCell ref="C358:G358"/>
    <mergeCell ref="C376:G376"/>
    <mergeCell ref="C377:G377"/>
    <mergeCell ref="C378:G378"/>
    <mergeCell ref="C380:G380"/>
    <mergeCell ref="C381:G381"/>
    <mergeCell ref="C382:G382"/>
    <mergeCell ref="C368:G368"/>
    <mergeCell ref="C369:G369"/>
    <mergeCell ref="C370:G370"/>
    <mergeCell ref="C372:G372"/>
    <mergeCell ref="C373:G373"/>
    <mergeCell ref="C374:G374"/>
    <mergeCell ref="C392:G392"/>
    <mergeCell ref="C393:G393"/>
    <mergeCell ref="C394:G394"/>
    <mergeCell ref="C396:G396"/>
    <mergeCell ref="C397:G397"/>
    <mergeCell ref="C398:G398"/>
    <mergeCell ref="C384:G384"/>
    <mergeCell ref="C385:G385"/>
    <mergeCell ref="C386:G386"/>
    <mergeCell ref="C388:G388"/>
    <mergeCell ref="C389:G389"/>
    <mergeCell ref="C390:G390"/>
    <mergeCell ref="C522:G522"/>
    <mergeCell ref="C473:G473"/>
    <mergeCell ref="C475:G475"/>
    <mergeCell ref="F485:G485"/>
    <mergeCell ref="F490:G490"/>
    <mergeCell ref="F496:G496"/>
    <mergeCell ref="F514:G514"/>
    <mergeCell ref="C400:G400"/>
    <mergeCell ref="C401:G401"/>
    <mergeCell ref="C402:G402"/>
    <mergeCell ref="F412:G412"/>
    <mergeCell ref="C448:G448"/>
    <mergeCell ref="C471:G47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12.75">
      <c r="A2" s="111" t="s">
        <v>15</v>
      </c>
      <c r="B2" s="112"/>
      <c r="C2" s="243" t="s">
        <v>106</v>
      </c>
      <c r="D2" s="405" t="s">
        <v>107</v>
      </c>
      <c r="E2" s="369"/>
      <c r="F2" s="56" t="s">
        <v>17</v>
      </c>
      <c r="G2" s="57"/>
      <c r="H2" s="251"/>
      <c r="I2" s="252"/>
      <c r="J2" s="253" t="s">
        <v>107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96</v>
      </c>
      <c r="B5" s="64"/>
      <c r="C5" s="406" t="s">
        <v>97</v>
      </c>
      <c r="D5" s="379"/>
      <c r="E5" s="380"/>
      <c r="F5" s="54" t="s">
        <v>21</v>
      </c>
      <c r="G5" s="55"/>
      <c r="H5" s="256"/>
      <c r="I5" s="257"/>
      <c r="J5" s="255"/>
      <c r="K5" s="258" t="s">
        <v>97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 t="s">
        <v>106</v>
      </c>
      <c r="I1" s="271"/>
    </row>
    <row r="2" spans="1:9" ht="12" thickBot="1">
      <c r="A2" s="272" t="s">
        <v>224</v>
      </c>
      <c r="B2" s="273"/>
      <c r="C2" s="272" t="s">
        <v>459</v>
      </c>
      <c r="D2" s="273"/>
      <c r="E2" s="273"/>
      <c r="F2" s="273"/>
      <c r="G2" s="272" t="s">
        <v>107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171</v>
      </c>
      <c r="B7" s="280" t="s">
        <v>172</v>
      </c>
      <c r="C7" s="281"/>
      <c r="D7" s="281"/>
      <c r="E7" s="282"/>
      <c r="F7" s="283" t="s">
        <v>220</v>
      </c>
      <c r="G7" s="283"/>
      <c r="H7" s="283"/>
      <c r="I7" s="287"/>
    </row>
    <row r="8" spans="1:9" ht="12.75">
      <c r="A8" s="285" t="s">
        <v>179</v>
      </c>
      <c r="B8" s="280" t="s">
        <v>180</v>
      </c>
      <c r="C8" s="281"/>
      <c r="D8" s="281"/>
      <c r="E8" s="282"/>
      <c r="F8" s="283" t="s">
        <v>220</v>
      </c>
      <c r="G8" s="283"/>
      <c r="H8" s="283"/>
      <c r="I8" s="287"/>
    </row>
    <row r="9" spans="1:9" ht="12.75">
      <c r="A9" s="285" t="s">
        <v>185</v>
      </c>
      <c r="B9" s="280" t="s">
        <v>186</v>
      </c>
      <c r="C9" s="281"/>
      <c r="D9" s="281"/>
      <c r="E9" s="282"/>
      <c r="F9" s="283" t="s">
        <v>221</v>
      </c>
      <c r="G9" s="283"/>
      <c r="H9" s="283"/>
      <c r="I9" s="287"/>
    </row>
    <row r="10" spans="1:9" ht="12.75">
      <c r="A10" s="285" t="s">
        <v>193</v>
      </c>
      <c r="B10" s="280" t="s">
        <v>194</v>
      </c>
      <c r="C10" s="281"/>
      <c r="D10" s="281"/>
      <c r="E10" s="282"/>
      <c r="F10" s="283" t="s">
        <v>221</v>
      </c>
      <c r="G10" s="283"/>
      <c r="H10" s="283"/>
      <c r="I10" s="287"/>
    </row>
    <row r="11" spans="1:9" ht="12.75">
      <c r="A11" s="285" t="s">
        <v>195</v>
      </c>
      <c r="B11" s="280" t="s">
        <v>196</v>
      </c>
      <c r="C11" s="281"/>
      <c r="D11" s="281"/>
      <c r="E11" s="282"/>
      <c r="F11" s="283" t="s">
        <v>221</v>
      </c>
      <c r="G11" s="283"/>
      <c r="H11" s="283"/>
      <c r="I11" s="287"/>
    </row>
    <row r="12" spans="1:9" ht="12.75">
      <c r="A12" s="285" t="s">
        <v>197</v>
      </c>
      <c r="B12" s="280" t="s">
        <v>198</v>
      </c>
      <c r="C12" s="281"/>
      <c r="D12" s="281"/>
      <c r="E12" s="282"/>
      <c r="F12" s="283" t="s">
        <v>221</v>
      </c>
      <c r="G12" s="283"/>
      <c r="H12" s="283"/>
      <c r="I12" s="287"/>
    </row>
    <row r="13" spans="1:9" ht="12.75">
      <c r="A13" s="285" t="s">
        <v>201</v>
      </c>
      <c r="B13" s="280" t="s">
        <v>202</v>
      </c>
      <c r="C13" s="281"/>
      <c r="D13" s="281"/>
      <c r="E13" s="282"/>
      <c r="F13" s="283" t="s">
        <v>221</v>
      </c>
      <c r="G13" s="283"/>
      <c r="H13" s="283"/>
      <c r="I13" s="287"/>
    </row>
    <row r="14" spans="1:9" ht="12.75">
      <c r="A14" s="285" t="s">
        <v>207</v>
      </c>
      <c r="B14" s="280" t="s">
        <v>208</v>
      </c>
      <c r="C14" s="281"/>
      <c r="D14" s="281"/>
      <c r="E14" s="282"/>
      <c r="F14" s="283" t="s">
        <v>221</v>
      </c>
      <c r="G14" s="283"/>
      <c r="H14" s="283"/>
      <c r="I14" s="287"/>
    </row>
    <row r="15" spans="1:9" ht="12.75">
      <c r="A15" s="285" t="s">
        <v>211</v>
      </c>
      <c r="B15" s="280" t="s">
        <v>212</v>
      </c>
      <c r="C15" s="281"/>
      <c r="D15" s="281"/>
      <c r="E15" s="282"/>
      <c r="F15" s="283" t="s">
        <v>222</v>
      </c>
      <c r="G15" s="283"/>
      <c r="H15" s="283"/>
      <c r="I15" s="287"/>
    </row>
    <row r="16" spans="1:9" ht="12.75">
      <c r="A16" s="285" t="s">
        <v>213</v>
      </c>
      <c r="B16" s="280" t="s">
        <v>214</v>
      </c>
      <c r="C16" s="281"/>
      <c r="D16" s="281"/>
      <c r="E16" s="282"/>
      <c r="F16" s="283" t="s">
        <v>270</v>
      </c>
      <c r="G16" s="283"/>
      <c r="H16" s="283"/>
      <c r="I16" s="287"/>
    </row>
    <row r="17" spans="1:9" ht="12" thickBot="1">
      <c r="A17" s="288"/>
      <c r="B17" s="289" t="s">
        <v>230</v>
      </c>
      <c r="C17" s="290"/>
      <c r="D17" s="290"/>
      <c r="E17" s="291"/>
      <c r="F17" s="292"/>
      <c r="G17" s="292"/>
      <c r="H17" s="292"/>
      <c r="I17" s="293">
        <f>SUM(I7:I16)</f>
        <v>0</v>
      </c>
    </row>
    <row r="18" ht="12.75">
      <c r="A18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268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  <col min="53" max="53" width="73.375" style="0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96</v>
      </c>
      <c r="C3" s="423" t="s">
        <v>97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106</v>
      </c>
      <c r="C4" s="424" t="s">
        <v>107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171</v>
      </c>
      <c r="C7" s="319" t="s">
        <v>172</v>
      </c>
      <c r="D7" s="296"/>
      <c r="E7" s="297"/>
      <c r="F7" s="427">
        <f>SUM(G8:G8)</f>
        <v>0</v>
      </c>
      <c r="G7" s="428"/>
      <c r="H7" s="176"/>
      <c r="I7" s="176"/>
      <c r="J7" s="176"/>
    </row>
    <row r="8" spans="1:60" ht="12.75" outlineLevel="1">
      <c r="A8" s="314">
        <v>1</v>
      </c>
      <c r="B8" s="307" t="s">
        <v>465</v>
      </c>
      <c r="C8" s="322" t="s">
        <v>466</v>
      </c>
      <c r="D8" s="309" t="s">
        <v>302</v>
      </c>
      <c r="E8" s="311">
        <v>50</v>
      </c>
      <c r="F8" s="313"/>
      <c r="G8" s="316">
        <f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10" ht="12.75">
      <c r="A9" s="315" t="s">
        <v>231</v>
      </c>
      <c r="B9" s="308" t="s">
        <v>179</v>
      </c>
      <c r="C9" s="323" t="s">
        <v>180</v>
      </c>
      <c r="D9" s="310"/>
      <c r="E9" s="312"/>
      <c r="F9" s="420">
        <f>SUM(G10:G11)</f>
        <v>0</v>
      </c>
      <c r="G9" s="421"/>
      <c r="H9" s="176"/>
      <c r="I9" s="176"/>
      <c r="J9" s="176"/>
    </row>
    <row r="10" spans="1:60" ht="12.75" outlineLevel="1">
      <c r="A10" s="314">
        <v>2</v>
      </c>
      <c r="B10" s="307" t="s">
        <v>467</v>
      </c>
      <c r="C10" s="322" t="s">
        <v>468</v>
      </c>
      <c r="D10" s="309" t="s">
        <v>285</v>
      </c>
      <c r="E10" s="311">
        <v>0.296</v>
      </c>
      <c r="F10" s="313"/>
      <c r="G10" s="316">
        <f>E10*F10</f>
        <v>0</v>
      </c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>
        <v>3</v>
      </c>
      <c r="B11" s="307" t="s">
        <v>469</v>
      </c>
      <c r="C11" s="322" t="s">
        <v>470</v>
      </c>
      <c r="D11" s="309" t="s">
        <v>285</v>
      </c>
      <c r="E11" s="311">
        <v>0.296</v>
      </c>
      <c r="F11" s="313"/>
      <c r="G11" s="316">
        <f>E11*F11</f>
        <v>0</v>
      </c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</row>
    <row r="12" spans="1:10" ht="12.75">
      <c r="A12" s="315" t="s">
        <v>231</v>
      </c>
      <c r="B12" s="308" t="s">
        <v>185</v>
      </c>
      <c r="C12" s="323" t="s">
        <v>186</v>
      </c>
      <c r="D12" s="310"/>
      <c r="E12" s="312"/>
      <c r="F12" s="420">
        <f>SUM(G13:G27)</f>
        <v>0</v>
      </c>
      <c r="G12" s="421"/>
      <c r="H12" s="176"/>
      <c r="I12" s="176"/>
      <c r="J12" s="176"/>
    </row>
    <row r="13" spans="1:60" ht="12.75" outlineLevel="1">
      <c r="A13" s="314">
        <v>4</v>
      </c>
      <c r="B13" s="307" t="s">
        <v>475</v>
      </c>
      <c r="C13" s="322" t="s">
        <v>476</v>
      </c>
      <c r="D13" s="309" t="s">
        <v>302</v>
      </c>
      <c r="E13" s="311">
        <v>350</v>
      </c>
      <c r="F13" s="313"/>
      <c r="G13" s="316">
        <f>E13*F13</f>
        <v>0</v>
      </c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</row>
    <row r="14" spans="1:60" ht="12.75" outlineLevel="1">
      <c r="A14" s="314">
        <v>5</v>
      </c>
      <c r="B14" s="307" t="s">
        <v>477</v>
      </c>
      <c r="C14" s="322" t="s">
        <v>478</v>
      </c>
      <c r="D14" s="309" t="s">
        <v>302</v>
      </c>
      <c r="E14" s="311">
        <v>395.33173</v>
      </c>
      <c r="F14" s="313"/>
      <c r="G14" s="316">
        <f>E14*F14</f>
        <v>0</v>
      </c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</row>
    <row r="15" spans="1:60" ht="12.75" outlineLevel="1">
      <c r="A15" s="314"/>
      <c r="B15" s="307"/>
      <c r="C15" s="410" t="s">
        <v>479</v>
      </c>
      <c r="D15" s="411"/>
      <c r="E15" s="412"/>
      <c r="F15" s="413"/>
      <c r="G15" s="414"/>
      <c r="H15" s="298"/>
      <c r="I15" s="298"/>
      <c r="J15" s="298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306" t="str">
        <f>C15</f>
        <v>Včetně pomocného lešení o výšce podlahy do 1900 mm a pro zatížení do 1,5 kPa.</v>
      </c>
      <c r="BB15" s="267"/>
      <c r="BC15" s="267"/>
      <c r="BD15" s="267"/>
      <c r="BE15" s="267"/>
      <c r="BF15" s="267"/>
      <c r="BG15" s="267"/>
      <c r="BH15" s="267"/>
    </row>
    <row r="16" spans="1:60" ht="22.5" outlineLevel="1">
      <c r="A16" s="314">
        <v>6</v>
      </c>
      <c r="B16" s="307" t="s">
        <v>1144</v>
      </c>
      <c r="C16" s="322" t="s">
        <v>1145</v>
      </c>
      <c r="D16" s="309" t="s">
        <v>366</v>
      </c>
      <c r="E16" s="311">
        <v>175.2</v>
      </c>
      <c r="F16" s="313"/>
      <c r="G16" s="316">
        <f aca="true" t="shared" si="0" ref="G16:G27">E16*F16</f>
        <v>0</v>
      </c>
      <c r="H16" s="298"/>
      <c r="I16" s="298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</row>
    <row r="17" spans="1:60" ht="22.5" outlineLevel="1">
      <c r="A17" s="314">
        <v>7</v>
      </c>
      <c r="B17" s="307" t="s">
        <v>480</v>
      </c>
      <c r="C17" s="322" t="s">
        <v>481</v>
      </c>
      <c r="D17" s="309" t="s">
        <v>366</v>
      </c>
      <c r="E17" s="311">
        <v>30</v>
      </c>
      <c r="F17" s="313"/>
      <c r="G17" s="316">
        <f t="shared" si="0"/>
        <v>0</v>
      </c>
      <c r="H17" s="298"/>
      <c r="I17" s="298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</row>
    <row r="18" spans="1:60" ht="22.5" outlineLevel="1">
      <c r="A18" s="314">
        <v>8</v>
      </c>
      <c r="B18" s="307" t="s">
        <v>484</v>
      </c>
      <c r="C18" s="322" t="s">
        <v>485</v>
      </c>
      <c r="D18" s="309" t="s">
        <v>366</v>
      </c>
      <c r="E18" s="311">
        <v>128.4</v>
      </c>
      <c r="F18" s="313"/>
      <c r="G18" s="316">
        <f t="shared" si="0"/>
        <v>0</v>
      </c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</row>
    <row r="19" spans="1:60" ht="22.5" outlineLevel="1">
      <c r="A19" s="314">
        <v>9</v>
      </c>
      <c r="B19" s="307" t="s">
        <v>486</v>
      </c>
      <c r="C19" s="322" t="s">
        <v>1146</v>
      </c>
      <c r="D19" s="309" t="s">
        <v>366</v>
      </c>
      <c r="E19" s="311">
        <v>91.2</v>
      </c>
      <c r="F19" s="313"/>
      <c r="G19" s="316">
        <f t="shared" si="0"/>
        <v>0</v>
      </c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</row>
    <row r="20" spans="1:60" ht="22.5" outlineLevel="1">
      <c r="A20" s="314">
        <v>10</v>
      </c>
      <c r="B20" s="307" t="s">
        <v>488</v>
      </c>
      <c r="C20" s="322" t="s">
        <v>489</v>
      </c>
      <c r="D20" s="309" t="s">
        <v>366</v>
      </c>
      <c r="E20" s="311">
        <v>24</v>
      </c>
      <c r="F20" s="313"/>
      <c r="G20" s="316">
        <f t="shared" si="0"/>
        <v>0</v>
      </c>
      <c r="H20" s="298"/>
      <c r="I20" s="298"/>
      <c r="J20" s="298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</row>
    <row r="21" spans="1:60" ht="22.5" outlineLevel="1">
      <c r="A21" s="314">
        <v>11</v>
      </c>
      <c r="B21" s="307" t="s">
        <v>490</v>
      </c>
      <c r="C21" s="322" t="s">
        <v>491</v>
      </c>
      <c r="D21" s="309" t="s">
        <v>366</v>
      </c>
      <c r="E21" s="311">
        <v>158.4</v>
      </c>
      <c r="F21" s="313"/>
      <c r="G21" s="316">
        <f t="shared" si="0"/>
        <v>0</v>
      </c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</row>
    <row r="22" spans="1:60" ht="22.5" outlineLevel="1">
      <c r="A22" s="314">
        <v>12</v>
      </c>
      <c r="B22" s="307" t="s">
        <v>492</v>
      </c>
      <c r="C22" s="322" t="s">
        <v>493</v>
      </c>
      <c r="D22" s="309" t="s">
        <v>366</v>
      </c>
      <c r="E22" s="311">
        <v>54</v>
      </c>
      <c r="F22" s="313"/>
      <c r="G22" s="316">
        <f t="shared" si="0"/>
        <v>0</v>
      </c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</row>
    <row r="23" spans="1:60" ht="22.5" outlineLevel="1">
      <c r="A23" s="314">
        <v>13</v>
      </c>
      <c r="B23" s="307" t="s">
        <v>1147</v>
      </c>
      <c r="C23" s="322" t="s">
        <v>1148</v>
      </c>
      <c r="D23" s="309" t="s">
        <v>366</v>
      </c>
      <c r="E23" s="311">
        <v>3.6</v>
      </c>
      <c r="F23" s="313"/>
      <c r="G23" s="316">
        <f t="shared" si="0"/>
        <v>0</v>
      </c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</row>
    <row r="24" spans="1:60" ht="12.75" outlineLevel="1">
      <c r="A24" s="314">
        <v>14</v>
      </c>
      <c r="B24" s="307" t="s">
        <v>1149</v>
      </c>
      <c r="C24" s="322" t="s">
        <v>499</v>
      </c>
      <c r="D24" s="309" t="s">
        <v>285</v>
      </c>
      <c r="E24" s="311">
        <v>1.83662</v>
      </c>
      <c r="F24" s="313"/>
      <c r="G24" s="316">
        <f t="shared" si="0"/>
        <v>0</v>
      </c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</row>
    <row r="25" spans="1:60" ht="12.75" outlineLevel="1">
      <c r="A25" s="314">
        <v>15</v>
      </c>
      <c r="B25" s="307" t="s">
        <v>1150</v>
      </c>
      <c r="C25" s="322" t="s">
        <v>1151</v>
      </c>
      <c r="D25" s="309" t="s">
        <v>12</v>
      </c>
      <c r="E25" s="311"/>
      <c r="F25" s="313"/>
      <c r="G25" s="316">
        <f t="shared" si="0"/>
        <v>0</v>
      </c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</row>
    <row r="26" spans="1:60" ht="12.75" outlineLevel="1">
      <c r="A26" s="314">
        <v>16</v>
      </c>
      <c r="B26" s="307" t="s">
        <v>500</v>
      </c>
      <c r="C26" s="322" t="s">
        <v>501</v>
      </c>
      <c r="D26" s="309" t="s">
        <v>12</v>
      </c>
      <c r="E26" s="311"/>
      <c r="F26" s="313"/>
      <c r="G26" s="316">
        <f t="shared" si="0"/>
        <v>0</v>
      </c>
      <c r="H26" s="298"/>
      <c r="I26" s="298"/>
      <c r="J26" s="298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</row>
    <row r="27" spans="1:60" ht="12.75" outlineLevel="1">
      <c r="A27" s="314">
        <v>17</v>
      </c>
      <c r="B27" s="307" t="s">
        <v>502</v>
      </c>
      <c r="C27" s="322" t="s">
        <v>503</v>
      </c>
      <c r="D27" s="309" t="s">
        <v>285</v>
      </c>
      <c r="E27" s="311">
        <v>1.785</v>
      </c>
      <c r="F27" s="313"/>
      <c r="G27" s="316">
        <f t="shared" si="0"/>
        <v>0</v>
      </c>
      <c r="H27" s="298"/>
      <c r="I27" s="298"/>
      <c r="J27" s="298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</row>
    <row r="28" spans="1:10" ht="12.75">
      <c r="A28" s="315" t="s">
        <v>231</v>
      </c>
      <c r="B28" s="308" t="s">
        <v>193</v>
      </c>
      <c r="C28" s="323" t="s">
        <v>194</v>
      </c>
      <c r="D28" s="310"/>
      <c r="E28" s="312"/>
      <c r="F28" s="420">
        <f>SUM(G29:G80)</f>
        <v>0</v>
      </c>
      <c r="G28" s="421"/>
      <c r="H28" s="176"/>
      <c r="I28" s="176"/>
      <c r="J28" s="176"/>
    </row>
    <row r="29" spans="1:60" ht="12.75" outlineLevel="1">
      <c r="A29" s="314">
        <v>18</v>
      </c>
      <c r="B29" s="307" t="s">
        <v>712</v>
      </c>
      <c r="C29" s="322" t="s">
        <v>1152</v>
      </c>
      <c r="D29" s="309" t="s">
        <v>714</v>
      </c>
      <c r="E29" s="311">
        <v>60</v>
      </c>
      <c r="F29" s="313"/>
      <c r="G29" s="316">
        <f>E29*F29</f>
        <v>0</v>
      </c>
      <c r="H29" s="298"/>
      <c r="I29" s="298"/>
      <c r="J29" s="298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</row>
    <row r="30" spans="1:60" ht="12.75" outlineLevel="1">
      <c r="A30" s="314">
        <v>19</v>
      </c>
      <c r="B30" s="307" t="s">
        <v>1153</v>
      </c>
      <c r="C30" s="322" t="s">
        <v>1154</v>
      </c>
      <c r="D30" s="309" t="s">
        <v>289</v>
      </c>
      <c r="E30" s="311">
        <v>1</v>
      </c>
      <c r="F30" s="313"/>
      <c r="G30" s="316">
        <f>E30*F30</f>
        <v>0</v>
      </c>
      <c r="H30" s="298"/>
      <c r="I30" s="298"/>
      <c r="J30" s="298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267"/>
      <c r="BB30" s="267"/>
      <c r="BC30" s="267"/>
      <c r="BD30" s="267"/>
      <c r="BE30" s="267"/>
      <c r="BF30" s="267"/>
      <c r="BG30" s="267"/>
      <c r="BH30" s="267"/>
    </row>
    <row r="31" spans="1:60" ht="12.75" outlineLevel="1">
      <c r="A31" s="314">
        <v>20</v>
      </c>
      <c r="B31" s="307" t="s">
        <v>758</v>
      </c>
      <c r="C31" s="322" t="s">
        <v>1155</v>
      </c>
      <c r="D31" s="309" t="s">
        <v>289</v>
      </c>
      <c r="E31" s="311">
        <v>7</v>
      </c>
      <c r="F31" s="313"/>
      <c r="G31" s="316">
        <f>E31*F31</f>
        <v>0</v>
      </c>
      <c r="H31" s="298"/>
      <c r="I31" s="298"/>
      <c r="J31" s="298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</row>
    <row r="32" spans="1:60" ht="12.75" outlineLevel="1">
      <c r="A32" s="314"/>
      <c r="B32" s="307"/>
      <c r="C32" s="410" t="s">
        <v>1156</v>
      </c>
      <c r="D32" s="411"/>
      <c r="E32" s="412"/>
      <c r="F32" s="413"/>
      <c r="G32" s="414"/>
      <c r="H32" s="298"/>
      <c r="I32" s="298"/>
      <c r="J32" s="298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306" t="str">
        <f aca="true" t="shared" si="1" ref="BA32:BA49">C32</f>
        <v>-topný výkon 120 kW</v>
      </c>
      <c r="BB32" s="267"/>
      <c r="BC32" s="267"/>
      <c r="BD32" s="267"/>
      <c r="BE32" s="267"/>
      <c r="BF32" s="267"/>
      <c r="BG32" s="267"/>
      <c r="BH32" s="267"/>
    </row>
    <row r="33" spans="1:60" ht="12.75" outlineLevel="1">
      <c r="A33" s="314"/>
      <c r="B33" s="307"/>
      <c r="C33" s="410" t="s">
        <v>1157</v>
      </c>
      <c r="D33" s="411"/>
      <c r="E33" s="412"/>
      <c r="F33" s="413"/>
      <c r="G33" s="414"/>
      <c r="H33" s="298"/>
      <c r="I33" s="298"/>
      <c r="J33" s="298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306" t="str">
        <f t="shared" si="1"/>
        <v>- elektrický příkon 3 x 400v / 50 hZ   125 kW</v>
      </c>
      <c r="BB33" s="267"/>
      <c r="BC33" s="267"/>
      <c r="BD33" s="267"/>
      <c r="BE33" s="267"/>
      <c r="BF33" s="267"/>
      <c r="BG33" s="267"/>
      <c r="BH33" s="267"/>
    </row>
    <row r="34" spans="1:60" ht="12.75" outlineLevel="1">
      <c r="A34" s="314"/>
      <c r="B34" s="307"/>
      <c r="C34" s="410" t="s">
        <v>1158</v>
      </c>
      <c r="D34" s="411"/>
      <c r="E34" s="412"/>
      <c r="F34" s="413"/>
      <c r="G34" s="414"/>
      <c r="H34" s="298"/>
      <c r="I34" s="298"/>
      <c r="J34" s="298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306" t="str">
        <f t="shared" si="1"/>
        <v>- veškerý materiál ve styku voda / pára v nerezovém provedení</v>
      </c>
      <c r="BB34" s="267"/>
      <c r="BC34" s="267"/>
      <c r="BD34" s="267"/>
      <c r="BE34" s="267"/>
      <c r="BF34" s="267"/>
      <c r="BG34" s="267"/>
      <c r="BH34" s="267"/>
    </row>
    <row r="35" spans="1:60" ht="12.75" outlineLevel="1">
      <c r="A35" s="314"/>
      <c r="B35" s="307"/>
      <c r="C35" s="410" t="s">
        <v>1159</v>
      </c>
      <c r="D35" s="411"/>
      <c r="E35" s="412"/>
      <c r="F35" s="413"/>
      <c r="G35" s="414"/>
      <c r="H35" s="298"/>
      <c r="I35" s="298"/>
      <c r="J35" s="298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306" t="str">
        <f t="shared" si="1"/>
        <v>- tlaková komora z nerez oceli</v>
      </c>
      <c r="BB35" s="267"/>
      <c r="BC35" s="267"/>
      <c r="BD35" s="267"/>
      <c r="BE35" s="267"/>
      <c r="BF35" s="267"/>
      <c r="BG35" s="267"/>
      <c r="BH35" s="267"/>
    </row>
    <row r="36" spans="1:60" ht="12.75" outlineLevel="1">
      <c r="A36" s="314"/>
      <c r="B36" s="307"/>
      <c r="C36" s="410" t="s">
        <v>1160</v>
      </c>
      <c r="D36" s="411"/>
      <c r="E36" s="412"/>
      <c r="F36" s="413"/>
      <c r="G36" s="414"/>
      <c r="H36" s="298"/>
      <c r="I36" s="298"/>
      <c r="J36" s="298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306" t="str">
        <f t="shared" si="1"/>
        <v>- okamžité zatížení parním odběrem</v>
      </c>
      <c r="BB36" s="267"/>
      <c r="BC36" s="267"/>
      <c r="BD36" s="267"/>
      <c r="BE36" s="267"/>
      <c r="BF36" s="267"/>
      <c r="BG36" s="267"/>
      <c r="BH36" s="267"/>
    </row>
    <row r="37" spans="1:60" ht="12.75" outlineLevel="1">
      <c r="A37" s="314"/>
      <c r="B37" s="307"/>
      <c r="C37" s="410" t="s">
        <v>1322</v>
      </c>
      <c r="D37" s="411"/>
      <c r="E37" s="412"/>
      <c r="F37" s="413"/>
      <c r="G37" s="414"/>
      <c r="H37" s="298"/>
      <c r="I37" s="298"/>
      <c r="J37" s="298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306" t="str">
        <f t="shared" si="1"/>
        <v>- doba ohřátí a natlakování ze studeného stavu na provozní stav max. 2 minuty</v>
      </c>
      <c r="BB37" s="267"/>
      <c r="BC37" s="267"/>
      <c r="BD37" s="267"/>
      <c r="BE37" s="267"/>
      <c r="BF37" s="267"/>
      <c r="BG37" s="267"/>
      <c r="BH37" s="267"/>
    </row>
    <row r="38" spans="1:60" ht="22.5" outlineLevel="1">
      <c r="A38" s="314"/>
      <c r="B38" s="307"/>
      <c r="C38" s="410" t="s">
        <v>1161</v>
      </c>
      <c r="D38" s="411"/>
      <c r="E38" s="412"/>
      <c r="F38" s="413"/>
      <c r="G38" s="414"/>
      <c r="H38" s="298"/>
      <c r="I38" s="298"/>
      <c r="J38" s="298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306" t="str">
        <f t="shared" si="1"/>
        <v>- plně automatický provoz s plynulou regulací parního tlaku v pracovním rozsahu a topném výkonu, dálkové pulsní řízení</v>
      </c>
      <c r="BB38" s="267"/>
      <c r="BC38" s="267"/>
      <c r="BD38" s="267"/>
      <c r="BE38" s="267"/>
      <c r="BF38" s="267"/>
      <c r="BG38" s="267"/>
      <c r="BH38" s="267"/>
    </row>
    <row r="39" spans="1:60" ht="22.5" outlineLevel="1">
      <c r="A39" s="314"/>
      <c r="B39" s="307"/>
      <c r="C39" s="410" t="s">
        <v>1162</v>
      </c>
      <c r="D39" s="411"/>
      <c r="E39" s="412"/>
      <c r="F39" s="413"/>
      <c r="G39" s="414"/>
      <c r="H39" s="298"/>
      <c r="I39" s="298"/>
      <c r="J39" s="298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306" t="str">
        <f t="shared" si="1"/>
        <v>- automatický start a vypnutí přes volič plně automatického provozu – napojení na centrální řídící systém</v>
      </c>
      <c r="BB39" s="267"/>
      <c r="BC39" s="267"/>
      <c r="BD39" s="267"/>
      <c r="BE39" s="267"/>
      <c r="BF39" s="267"/>
      <c r="BG39" s="267"/>
      <c r="BH39" s="267"/>
    </row>
    <row r="40" spans="1:60" ht="12.75" outlineLevel="1">
      <c r="A40" s="314"/>
      <c r="B40" s="307"/>
      <c r="C40" s="410" t="s">
        <v>1163</v>
      </c>
      <c r="D40" s="411"/>
      <c r="E40" s="412"/>
      <c r="F40" s="413"/>
      <c r="G40" s="414"/>
      <c r="H40" s="298"/>
      <c r="I40" s="298"/>
      <c r="J40" s="298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306" t="str">
        <f t="shared" si="1"/>
        <v>- analogové výstupy -možnost vzdálaného přenosu 6 provozních stavů vyvíječe</v>
      </c>
      <c r="BB40" s="267"/>
      <c r="BC40" s="267"/>
      <c r="BD40" s="267"/>
      <c r="BE40" s="267"/>
      <c r="BF40" s="267"/>
      <c r="BG40" s="267"/>
      <c r="BH40" s="267"/>
    </row>
    <row r="41" spans="1:60" ht="12.75" outlineLevel="1">
      <c r="A41" s="314"/>
      <c r="B41" s="307"/>
      <c r="C41" s="410" t="s">
        <v>1164</v>
      </c>
      <c r="D41" s="411"/>
      <c r="E41" s="412"/>
      <c r="F41" s="413"/>
      <c r="G41" s="414"/>
      <c r="H41" s="298"/>
      <c r="I41" s="298"/>
      <c r="J41" s="298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306" t="str">
        <f t="shared" si="1"/>
        <v>- automatický odkal, automatický odluh</v>
      </c>
      <c r="BB41" s="267"/>
      <c r="BC41" s="267"/>
      <c r="BD41" s="267"/>
      <c r="BE41" s="267"/>
      <c r="BF41" s="267"/>
      <c r="BG41" s="267"/>
      <c r="BH41" s="267"/>
    </row>
    <row r="42" spans="1:60" ht="12.75" outlineLevel="1">
      <c r="A42" s="314"/>
      <c r="B42" s="307"/>
      <c r="C42" s="410" t="s">
        <v>1165</v>
      </c>
      <c r="D42" s="411"/>
      <c r="E42" s="412"/>
      <c r="F42" s="413"/>
      <c r="G42" s="414"/>
      <c r="H42" s="298"/>
      <c r="I42" s="298"/>
      <c r="J42" s="298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306" t="str">
        <f t="shared" si="1"/>
        <v>- osazen všemi uzavíracími a regulačními armaturami</v>
      </c>
      <c r="BB42" s="267"/>
      <c r="BC42" s="267"/>
      <c r="BD42" s="267"/>
      <c r="BE42" s="267"/>
      <c r="BF42" s="267"/>
      <c r="BG42" s="267"/>
      <c r="BH42" s="267"/>
    </row>
    <row r="43" spans="1:60" ht="12.75" outlineLevel="1">
      <c r="A43" s="314"/>
      <c r="B43" s="307"/>
      <c r="C43" s="410" t="s">
        <v>1166</v>
      </c>
      <c r="D43" s="411"/>
      <c r="E43" s="412"/>
      <c r="F43" s="413"/>
      <c r="G43" s="414"/>
      <c r="H43" s="298"/>
      <c r="I43" s="298"/>
      <c r="J43" s="298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306" t="str">
        <f t="shared" si="1"/>
        <v>- kompletně elektricky propojeno</v>
      </c>
      <c r="BB43" s="267"/>
      <c r="BC43" s="267"/>
      <c r="BD43" s="267"/>
      <c r="BE43" s="267"/>
      <c r="BF43" s="267"/>
      <c r="BG43" s="267"/>
      <c r="BH43" s="267"/>
    </row>
    <row r="44" spans="1:60" ht="12.75" outlineLevel="1">
      <c r="A44" s="314"/>
      <c r="B44" s="307"/>
      <c r="C44" s="410" t="s">
        <v>1167</v>
      </c>
      <c r="D44" s="411"/>
      <c r="E44" s="412"/>
      <c r="F44" s="413"/>
      <c r="G44" s="414"/>
      <c r="H44" s="298"/>
      <c r="I44" s="298"/>
      <c r="J44" s="298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306" t="str">
        <f t="shared" si="1"/>
        <v>- musí být schválen pro instalace v pracovních prostorech s pohybem personálu</v>
      </c>
      <c r="BB44" s="267"/>
      <c r="BC44" s="267"/>
      <c r="BD44" s="267"/>
      <c r="BE44" s="267"/>
      <c r="BF44" s="267"/>
      <c r="BG44" s="267"/>
      <c r="BH44" s="267"/>
    </row>
    <row r="45" spans="1:60" ht="12.75" outlineLevel="1">
      <c r="A45" s="314"/>
      <c r="B45" s="307"/>
      <c r="C45" s="410" t="s">
        <v>1168</v>
      </c>
      <c r="D45" s="411"/>
      <c r="E45" s="412"/>
      <c r="F45" s="413"/>
      <c r="G45" s="414"/>
      <c r="H45" s="298"/>
      <c r="I45" s="298"/>
      <c r="J45" s="298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306" t="str">
        <f t="shared" si="1"/>
        <v>- musí obsahovat standartní servisní otvory pro obsluhu a servis</v>
      </c>
      <c r="BB45" s="267"/>
      <c r="BC45" s="267"/>
      <c r="BD45" s="267"/>
      <c r="BE45" s="267"/>
      <c r="BF45" s="267"/>
      <c r="BG45" s="267"/>
      <c r="BH45" s="267"/>
    </row>
    <row r="46" spans="1:60" ht="12.75" outlineLevel="1">
      <c r="A46" s="314"/>
      <c r="B46" s="307"/>
      <c r="C46" s="410" t="s">
        <v>1169</v>
      </c>
      <c r="D46" s="411"/>
      <c r="E46" s="412"/>
      <c r="F46" s="413"/>
      <c r="G46" s="414"/>
      <c r="H46" s="298"/>
      <c r="I46" s="298"/>
      <c r="J46" s="298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306" t="str">
        <f t="shared" si="1"/>
        <v>- komplexní zákaznický servis s dostupnou dodávkou náhradních dílů</v>
      </c>
      <c r="BB46" s="267"/>
      <c r="BC46" s="267"/>
      <c r="BD46" s="267"/>
      <c r="BE46" s="267"/>
      <c r="BF46" s="267"/>
      <c r="BG46" s="267"/>
      <c r="BH46" s="267"/>
    </row>
    <row r="47" spans="1:60" ht="12.75" outlineLevel="1">
      <c r="A47" s="314"/>
      <c r="B47" s="307"/>
      <c r="C47" s="410" t="s">
        <v>1170</v>
      </c>
      <c r="D47" s="411"/>
      <c r="E47" s="412"/>
      <c r="F47" s="413"/>
      <c r="G47" s="414"/>
      <c r="H47" s="298"/>
      <c r="I47" s="298"/>
      <c r="J47" s="298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306" t="str">
        <f t="shared" si="1"/>
        <v>- konstruován a vyroben dle EG a v souladu s 97/23/EG, tlaková zařízení</v>
      </c>
      <c r="BB47" s="267"/>
      <c r="BC47" s="267"/>
      <c r="BD47" s="267"/>
      <c r="BE47" s="267"/>
      <c r="BF47" s="267"/>
      <c r="BG47" s="267"/>
      <c r="BH47" s="267"/>
    </row>
    <row r="48" spans="1:60" ht="12.75" outlineLevel="1">
      <c r="A48" s="314"/>
      <c r="B48" s="307"/>
      <c r="C48" s="410" t="s">
        <v>1171</v>
      </c>
      <c r="D48" s="411"/>
      <c r="E48" s="412"/>
      <c r="F48" s="413"/>
      <c r="G48" s="414"/>
      <c r="H48" s="298"/>
      <c r="I48" s="298"/>
      <c r="J48" s="298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306" t="str">
        <f t="shared" si="1"/>
        <v>včetně - uvedení do provozu a zaškolení obsluhy</v>
      </c>
      <c r="BB48" s="267"/>
      <c r="BC48" s="267"/>
      <c r="BD48" s="267"/>
      <c r="BE48" s="267"/>
      <c r="BF48" s="267"/>
      <c r="BG48" s="267"/>
      <c r="BH48" s="267"/>
    </row>
    <row r="49" spans="1:60" ht="12.75" outlineLevel="1">
      <c r="A49" s="314"/>
      <c r="B49" s="307"/>
      <c r="C49" s="410" t="s">
        <v>1172</v>
      </c>
      <c r="D49" s="411"/>
      <c r="E49" s="412"/>
      <c r="F49" s="413"/>
      <c r="G49" s="414"/>
      <c r="H49" s="298"/>
      <c r="I49" s="298"/>
      <c r="J49" s="298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306" t="str">
        <f t="shared" si="1"/>
        <v xml:space="preserve">            - dopravy</v>
      </c>
      <c r="BB49" s="267"/>
      <c r="BC49" s="267"/>
      <c r="BD49" s="267"/>
      <c r="BE49" s="267"/>
      <c r="BF49" s="267"/>
      <c r="BG49" s="267"/>
      <c r="BH49" s="267"/>
    </row>
    <row r="50" spans="1:60" ht="22.5" outlineLevel="1">
      <c r="A50" s="314">
        <v>21</v>
      </c>
      <c r="B50" s="307" t="s">
        <v>760</v>
      </c>
      <c r="C50" s="322" t="s">
        <v>1173</v>
      </c>
      <c r="D50" s="309" t="s">
        <v>289</v>
      </c>
      <c r="E50" s="311">
        <v>1</v>
      </c>
      <c r="F50" s="313"/>
      <c r="G50" s="316">
        <f>E50*F50</f>
        <v>0</v>
      </c>
      <c r="H50" s="298"/>
      <c r="I50" s="298"/>
      <c r="J50" s="298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</row>
    <row r="51" spans="1:60" ht="12.75" outlineLevel="1">
      <c r="A51" s="314"/>
      <c r="B51" s="307"/>
      <c r="C51" s="410" t="s">
        <v>1174</v>
      </c>
      <c r="D51" s="411"/>
      <c r="E51" s="412"/>
      <c r="F51" s="413"/>
      <c r="G51" s="414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306" t="str">
        <f>C51</f>
        <v>součást dodávky vyvíječů páry</v>
      </c>
      <c r="BB51" s="267"/>
      <c r="BC51" s="267"/>
      <c r="BD51" s="267"/>
      <c r="BE51" s="267"/>
      <c r="BF51" s="267"/>
      <c r="BG51" s="267"/>
      <c r="BH51" s="267"/>
    </row>
    <row r="52" spans="1:60" ht="22.5" outlineLevel="1">
      <c r="A52" s="314">
        <v>22</v>
      </c>
      <c r="B52" s="307" t="s">
        <v>762</v>
      </c>
      <c r="C52" s="322" t="s">
        <v>1175</v>
      </c>
      <c r="D52" s="309" t="s">
        <v>289</v>
      </c>
      <c r="E52" s="311">
        <v>7</v>
      </c>
      <c r="F52" s="313"/>
      <c r="G52" s="316">
        <f>E52*F52</f>
        <v>0</v>
      </c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</row>
    <row r="53" spans="1:60" ht="12.75" outlineLevel="1">
      <c r="A53" s="314"/>
      <c r="B53" s="307"/>
      <c r="C53" s="410" t="s">
        <v>1174</v>
      </c>
      <c r="D53" s="411"/>
      <c r="E53" s="412"/>
      <c r="F53" s="413"/>
      <c r="G53" s="414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306" t="str">
        <f>C53</f>
        <v>součást dodávky vyvíječů páry</v>
      </c>
      <c r="BB53" s="267"/>
      <c r="BC53" s="267"/>
      <c r="BD53" s="267"/>
      <c r="BE53" s="267"/>
      <c r="BF53" s="267"/>
      <c r="BG53" s="267"/>
      <c r="BH53" s="267"/>
    </row>
    <row r="54" spans="1:60" ht="22.5" outlineLevel="1">
      <c r="A54" s="314">
        <v>23</v>
      </c>
      <c r="B54" s="307" t="s">
        <v>1176</v>
      </c>
      <c r="C54" s="322" t="s">
        <v>1177</v>
      </c>
      <c r="D54" s="309" t="s">
        <v>289</v>
      </c>
      <c r="E54" s="311">
        <v>1</v>
      </c>
      <c r="F54" s="313"/>
      <c r="G54" s="316">
        <f>E54*F54</f>
        <v>0</v>
      </c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</row>
    <row r="55" spans="1:60" ht="12.75" outlineLevel="1">
      <c r="A55" s="314"/>
      <c r="B55" s="307"/>
      <c r="C55" s="410" t="s">
        <v>1174</v>
      </c>
      <c r="D55" s="411"/>
      <c r="E55" s="412"/>
      <c r="F55" s="413"/>
      <c r="G55" s="414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306" t="str">
        <f>C55</f>
        <v>součást dodávky vyvíječů páry</v>
      </c>
      <c r="BB55" s="267"/>
      <c r="BC55" s="267"/>
      <c r="BD55" s="267"/>
      <c r="BE55" s="267"/>
      <c r="BF55" s="267"/>
      <c r="BG55" s="267"/>
      <c r="BH55" s="267"/>
    </row>
    <row r="56" spans="1:60" ht="12.75" outlineLevel="1">
      <c r="A56" s="314">
        <v>24</v>
      </c>
      <c r="B56" s="307" t="s">
        <v>1178</v>
      </c>
      <c r="C56" s="322" t="s">
        <v>1179</v>
      </c>
      <c r="D56" s="309" t="s">
        <v>289</v>
      </c>
      <c r="E56" s="311">
        <v>7</v>
      </c>
      <c r="F56" s="313"/>
      <c r="G56" s="316">
        <f>E56*F56</f>
        <v>0</v>
      </c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</row>
    <row r="57" spans="1:60" ht="12.75" outlineLevel="1">
      <c r="A57" s="314"/>
      <c r="B57" s="307"/>
      <c r="C57" s="410" t="s">
        <v>1174</v>
      </c>
      <c r="D57" s="411"/>
      <c r="E57" s="412"/>
      <c r="F57" s="413"/>
      <c r="G57" s="414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306" t="str">
        <f>C57</f>
        <v>součást dodávky vyvíječů páry</v>
      </c>
      <c r="BB57" s="267"/>
      <c r="BC57" s="267"/>
      <c r="BD57" s="267"/>
      <c r="BE57" s="267"/>
      <c r="BF57" s="267"/>
      <c r="BG57" s="267"/>
      <c r="BH57" s="267"/>
    </row>
    <row r="58" spans="1:60" ht="22.5" outlineLevel="1">
      <c r="A58" s="314">
        <v>25</v>
      </c>
      <c r="B58" s="307" t="s">
        <v>1180</v>
      </c>
      <c r="C58" s="322" t="s">
        <v>1181</v>
      </c>
      <c r="D58" s="309" t="s">
        <v>289</v>
      </c>
      <c r="E58" s="311">
        <v>1</v>
      </c>
      <c r="F58" s="313"/>
      <c r="G58" s="316">
        <f>E58*F58</f>
        <v>0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</row>
    <row r="59" spans="1:60" ht="12.75" outlineLevel="1">
      <c r="A59" s="314">
        <v>26</v>
      </c>
      <c r="B59" s="307" t="s">
        <v>1182</v>
      </c>
      <c r="C59" s="322" t="s">
        <v>1183</v>
      </c>
      <c r="D59" s="309" t="s">
        <v>289</v>
      </c>
      <c r="E59" s="311">
        <v>1</v>
      </c>
      <c r="F59" s="313"/>
      <c r="G59" s="316">
        <f>E59*F59</f>
        <v>0</v>
      </c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</row>
    <row r="60" spans="1:60" ht="12.75" outlineLevel="1">
      <c r="A60" s="314"/>
      <c r="B60" s="307"/>
      <c r="C60" s="410" t="s">
        <v>1184</v>
      </c>
      <c r="D60" s="411"/>
      <c r="E60" s="412"/>
      <c r="F60" s="413"/>
      <c r="G60" s="414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306" t="str">
        <f aca="true" t="shared" si="2" ref="BA60:BA77">C60</f>
        <v>- mechanickou předfiltrací</v>
      </c>
      <c r="BB60" s="267"/>
      <c r="BC60" s="267"/>
      <c r="BD60" s="267"/>
      <c r="BE60" s="267"/>
      <c r="BF60" s="267"/>
      <c r="BG60" s="267"/>
      <c r="BH60" s="267"/>
    </row>
    <row r="61" spans="1:60" ht="12.75" outlineLevel="1">
      <c r="A61" s="314"/>
      <c r="B61" s="307"/>
      <c r="C61" s="410" t="s">
        <v>1185</v>
      </c>
      <c r="D61" s="411"/>
      <c r="E61" s="412"/>
      <c r="F61" s="413"/>
      <c r="G61" s="414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306" t="str">
        <f t="shared" si="2"/>
        <v>- pískový filtr plně automatický pro změkčení napájecí vody s časovou regenerací (2 ks)</v>
      </c>
      <c r="BB61" s="267"/>
      <c r="BC61" s="267"/>
      <c r="BD61" s="267"/>
      <c r="BE61" s="267"/>
      <c r="BF61" s="267"/>
      <c r="BG61" s="267"/>
      <c r="BH61" s="267"/>
    </row>
    <row r="62" spans="1:60" ht="12.75" outlineLevel="1">
      <c r="A62" s="314"/>
      <c r="B62" s="307"/>
      <c r="C62" s="410" t="s">
        <v>1186</v>
      </c>
      <c r="D62" s="411"/>
      <c r="E62" s="412"/>
      <c r="F62" s="413"/>
      <c r="G62" s="414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306" t="str">
        <f t="shared" si="2"/>
        <v>- filtr na změkčení vody plně automatický dvojitý s objemovou regenerací</v>
      </c>
      <c r="BB62" s="267"/>
      <c r="BC62" s="267"/>
      <c r="BD62" s="267"/>
      <c r="BE62" s="267"/>
      <c r="BF62" s="267"/>
      <c r="BG62" s="267"/>
      <c r="BH62" s="267"/>
    </row>
    <row r="63" spans="1:60" ht="12.75" outlineLevel="1">
      <c r="A63" s="314"/>
      <c r="B63" s="307"/>
      <c r="C63" s="410" t="s">
        <v>1187</v>
      </c>
      <c r="D63" s="411"/>
      <c r="E63" s="412"/>
      <c r="F63" s="413"/>
      <c r="G63" s="414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306" t="str">
        <f t="shared" si="2"/>
        <v>- senzor průniku tvrdosti vody</v>
      </c>
      <c r="BB63" s="267"/>
      <c r="BC63" s="267"/>
      <c r="BD63" s="267"/>
      <c r="BE63" s="267"/>
      <c r="BF63" s="267"/>
      <c r="BG63" s="267"/>
      <c r="BH63" s="267"/>
    </row>
    <row r="64" spans="1:60" ht="12.75" outlineLevel="1">
      <c r="A64" s="314"/>
      <c r="B64" s="307"/>
      <c r="C64" s="410" t="s">
        <v>1323</v>
      </c>
      <c r="D64" s="411"/>
      <c r="E64" s="412"/>
      <c r="F64" s="413"/>
      <c r="G64" s="414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306" t="str">
        <f t="shared" si="2"/>
        <v>- reverzní osmóza</v>
      </c>
      <c r="BB64" s="267"/>
      <c r="BC64" s="267"/>
      <c r="BD64" s="267"/>
      <c r="BE64" s="267"/>
      <c r="BF64" s="267"/>
      <c r="BG64" s="267"/>
      <c r="BH64" s="267"/>
    </row>
    <row r="65" spans="1:60" ht="12.75" outlineLevel="1">
      <c r="A65" s="314"/>
      <c r="B65" s="307"/>
      <c r="C65" s="410" t="s">
        <v>1188</v>
      </c>
      <c r="D65" s="411"/>
      <c r="E65" s="412"/>
      <c r="F65" s="413"/>
      <c r="G65" s="414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306" t="str">
        <f t="shared" si="2"/>
        <v>- na nerezovém rámu s čelním panelem</v>
      </c>
      <c r="BB65" s="267"/>
      <c r="BC65" s="267"/>
      <c r="BD65" s="267"/>
      <c r="BE65" s="267"/>
      <c r="BF65" s="267"/>
      <c r="BG65" s="267"/>
      <c r="BH65" s="267"/>
    </row>
    <row r="66" spans="1:60" ht="12.75" outlineLevel="1">
      <c r="A66" s="314"/>
      <c r="B66" s="307"/>
      <c r="C66" s="410" t="s">
        <v>1189</v>
      </c>
      <c r="D66" s="411"/>
      <c r="E66" s="412"/>
      <c r="F66" s="413"/>
      <c r="G66" s="414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306" t="str">
        <f t="shared" si="2"/>
        <v>- membránové moduly v trubkových pouzdrech</v>
      </c>
      <c r="BB66" s="267"/>
      <c r="BC66" s="267"/>
      <c r="BD66" s="267"/>
      <c r="BE66" s="267"/>
      <c r="BF66" s="267"/>
      <c r="BG66" s="267"/>
      <c r="BH66" s="267"/>
    </row>
    <row r="67" spans="1:60" ht="12.75" outlineLevel="1">
      <c r="A67" s="314"/>
      <c r="B67" s="307"/>
      <c r="C67" s="410" t="s">
        <v>1190</v>
      </c>
      <c r="D67" s="411"/>
      <c r="E67" s="412"/>
      <c r="F67" s="413"/>
      <c r="G67" s="414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306" t="str">
        <f t="shared" si="2"/>
        <v>- vysokotlaké čerpadlo s tichým chodem</v>
      </c>
      <c r="BB67" s="267"/>
      <c r="BC67" s="267"/>
      <c r="BD67" s="267"/>
      <c r="BE67" s="267"/>
      <c r="BF67" s="267"/>
      <c r="BG67" s="267"/>
      <c r="BH67" s="267"/>
    </row>
    <row r="68" spans="1:60" ht="12.75" outlineLevel="1">
      <c r="A68" s="314"/>
      <c r="B68" s="307"/>
      <c r="C68" s="410" t="s">
        <v>1191</v>
      </c>
      <c r="D68" s="411"/>
      <c r="E68" s="412"/>
      <c r="F68" s="413"/>
      <c r="G68" s="414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306" t="str">
        <f t="shared" si="2"/>
        <v>- vstupní jemná viltrace</v>
      </c>
      <c r="BB68" s="267"/>
      <c r="BC68" s="267"/>
      <c r="BD68" s="267"/>
      <c r="BE68" s="267"/>
      <c r="BF68" s="267"/>
      <c r="BG68" s="267"/>
      <c r="BH68" s="267"/>
    </row>
    <row r="69" spans="1:60" ht="12.75" outlineLevel="1">
      <c r="A69" s="314"/>
      <c r="B69" s="307"/>
      <c r="C69" s="410" t="s">
        <v>1192</v>
      </c>
      <c r="D69" s="411"/>
      <c r="E69" s="412"/>
      <c r="F69" s="413"/>
      <c r="G69" s="414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306" t="str">
        <f t="shared" si="2"/>
        <v>- vstupní magnetický ventil, tlakový spínač, průtokoměry , manomentry, uzavírací ventily</v>
      </c>
      <c r="BB69" s="267"/>
      <c r="BC69" s="267"/>
      <c r="BD69" s="267"/>
      <c r="BE69" s="267"/>
      <c r="BF69" s="267"/>
      <c r="BG69" s="267"/>
      <c r="BH69" s="267"/>
    </row>
    <row r="70" spans="1:60" ht="22.5" outlineLevel="1">
      <c r="A70" s="314"/>
      <c r="B70" s="307"/>
      <c r="C70" s="410" t="s">
        <v>1193</v>
      </c>
      <c r="D70" s="411"/>
      <c r="E70" s="412"/>
      <c r="F70" s="413"/>
      <c r="G70" s="414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306" t="str">
        <f t="shared" si="2"/>
        <v>- mikroprocesorové řízení  plně automatického provozu s textovým displejem, hlášení poruchových stavů, LED – ukazatele a hlídání vstupů vč. Snímačů pro výstup</v>
      </c>
      <c r="BB70" s="267"/>
      <c r="BC70" s="267"/>
      <c r="BD70" s="267"/>
      <c r="BE70" s="267"/>
      <c r="BF70" s="267"/>
      <c r="BG70" s="267"/>
      <c r="BH70" s="267"/>
    </row>
    <row r="71" spans="1:60" ht="12.75" outlineLevel="1">
      <c r="A71" s="314"/>
      <c r="B71" s="307"/>
      <c r="C71" s="410" t="s">
        <v>1194</v>
      </c>
      <c r="D71" s="411"/>
      <c r="E71" s="412"/>
      <c r="F71" s="413"/>
      <c r="G71" s="414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306" t="str">
        <f t="shared" si="2"/>
        <v>- uzavírací armatury</v>
      </c>
      <c r="BB71" s="267"/>
      <c r="BC71" s="267"/>
      <c r="BD71" s="267"/>
      <c r="BE71" s="267"/>
      <c r="BF71" s="267"/>
      <c r="BG71" s="267"/>
      <c r="BH71" s="267"/>
    </row>
    <row r="72" spans="1:60" ht="12.75" outlineLevel="1">
      <c r="A72" s="314"/>
      <c r="B72" s="307"/>
      <c r="C72" s="410" t="s">
        <v>1195</v>
      </c>
      <c r="D72" s="411"/>
      <c r="E72" s="412"/>
      <c r="F72" s="413"/>
      <c r="G72" s="414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306" t="str">
        <f t="shared" si="2"/>
        <v>- zásobní nádrž 800 l</v>
      </c>
      <c r="BB72" s="267"/>
      <c r="BC72" s="267"/>
      <c r="BD72" s="267"/>
      <c r="BE72" s="267"/>
      <c r="BF72" s="267"/>
      <c r="BG72" s="267"/>
      <c r="BH72" s="267"/>
    </row>
    <row r="73" spans="1:60" ht="12.75" outlineLevel="1">
      <c r="A73" s="314"/>
      <c r="B73" s="307"/>
      <c r="C73" s="410" t="s">
        <v>1196</v>
      </c>
      <c r="D73" s="411"/>
      <c r="E73" s="412"/>
      <c r="F73" s="413"/>
      <c r="G73" s="414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306" t="str">
        <f t="shared" si="2"/>
        <v>- nerez tlakové čerpadlo</v>
      </c>
      <c r="BB73" s="267"/>
      <c r="BC73" s="267"/>
      <c r="BD73" s="267"/>
      <c r="BE73" s="267"/>
      <c r="BF73" s="267"/>
      <c r="BG73" s="267"/>
      <c r="BH73" s="267"/>
    </row>
    <row r="74" spans="1:60" ht="12.75" outlineLevel="1">
      <c r="A74" s="314"/>
      <c r="B74" s="307"/>
      <c r="C74" s="410" t="s">
        <v>1324</v>
      </c>
      <c r="D74" s="411"/>
      <c r="E74" s="412"/>
      <c r="F74" s="413"/>
      <c r="G74" s="414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306" t="str">
        <f t="shared" si="2"/>
        <v>- kompletní rozvody vody</v>
      </c>
      <c r="BB74" s="267"/>
      <c r="BC74" s="267"/>
      <c r="BD74" s="267"/>
      <c r="BE74" s="267"/>
      <c r="BF74" s="267"/>
      <c r="BG74" s="267"/>
      <c r="BH74" s="267"/>
    </row>
    <row r="75" spans="1:60" ht="12.75" outlineLevel="1">
      <c r="A75" s="314"/>
      <c r="B75" s="307"/>
      <c r="C75" s="410" t="s">
        <v>1197</v>
      </c>
      <c r="D75" s="411"/>
      <c r="E75" s="412"/>
      <c r="F75" s="413"/>
      <c r="G75" s="414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306" t="str">
        <f t="shared" si="2"/>
        <v>- podružný elektrorozvaděč</v>
      </c>
      <c r="BB75" s="267"/>
      <c r="BC75" s="267"/>
      <c r="BD75" s="267"/>
      <c r="BE75" s="267"/>
      <c r="BF75" s="267"/>
      <c r="BG75" s="267"/>
      <c r="BH75" s="267"/>
    </row>
    <row r="76" spans="1:60" ht="22.5" outlineLevel="1">
      <c r="A76" s="314"/>
      <c r="B76" s="307"/>
      <c r="C76" s="410" t="s">
        <v>1198</v>
      </c>
      <c r="D76" s="411"/>
      <c r="E76" s="412"/>
      <c r="F76" s="413"/>
      <c r="G76" s="414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306" t="str">
        <f t="shared" si="2"/>
        <v xml:space="preserve"> včetně - kompletace a instalace (portubní a armatur včetně dodávky), uvedení do provozu a zaškolení obsluhy</v>
      </c>
      <c r="BB76" s="267"/>
      <c r="BC76" s="267"/>
      <c r="BD76" s="267"/>
      <c r="BE76" s="267"/>
      <c r="BF76" s="267"/>
      <c r="BG76" s="267"/>
      <c r="BH76" s="267"/>
    </row>
    <row r="77" spans="1:60" ht="12.75" outlineLevel="1">
      <c r="A77" s="314"/>
      <c r="B77" s="307"/>
      <c r="C77" s="410" t="s">
        <v>1172</v>
      </c>
      <c r="D77" s="411"/>
      <c r="E77" s="412"/>
      <c r="F77" s="413"/>
      <c r="G77" s="414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306" t="str">
        <f t="shared" si="2"/>
        <v xml:space="preserve">            - dopravy</v>
      </c>
      <c r="BB77" s="267"/>
      <c r="BC77" s="267"/>
      <c r="BD77" s="267"/>
      <c r="BE77" s="267"/>
      <c r="BF77" s="267"/>
      <c r="BG77" s="267"/>
      <c r="BH77" s="267"/>
    </row>
    <row r="78" spans="1:60" ht="12.75" outlineLevel="1">
      <c r="A78" s="314">
        <v>27</v>
      </c>
      <c r="B78" s="307" t="s">
        <v>1199</v>
      </c>
      <c r="C78" s="322" t="s">
        <v>1200</v>
      </c>
      <c r="D78" s="309" t="s">
        <v>289</v>
      </c>
      <c r="E78" s="311">
        <v>1</v>
      </c>
      <c r="F78" s="313"/>
      <c r="G78" s="316">
        <f>E78*F78</f>
        <v>0</v>
      </c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</row>
    <row r="79" spans="1:60" ht="12.75" outlineLevel="1">
      <c r="A79" s="314">
        <v>28</v>
      </c>
      <c r="B79" s="307" t="s">
        <v>783</v>
      </c>
      <c r="C79" s="322" t="s">
        <v>784</v>
      </c>
      <c r="D79" s="309" t="s">
        <v>12</v>
      </c>
      <c r="E79" s="311"/>
      <c r="F79" s="313"/>
      <c r="G79" s="316">
        <f>E79*F79</f>
        <v>0</v>
      </c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267"/>
      <c r="BB79" s="267"/>
      <c r="BC79" s="267"/>
      <c r="BD79" s="267"/>
      <c r="BE79" s="267"/>
      <c r="BF79" s="267"/>
      <c r="BG79" s="267"/>
      <c r="BH79" s="267"/>
    </row>
    <row r="80" spans="1:60" ht="12.75" outlineLevel="1">
      <c r="A80" s="314">
        <v>29</v>
      </c>
      <c r="B80" s="307" t="s">
        <v>785</v>
      </c>
      <c r="C80" s="322" t="s">
        <v>786</v>
      </c>
      <c r="D80" s="309" t="s">
        <v>12</v>
      </c>
      <c r="E80" s="311"/>
      <c r="F80" s="313"/>
      <c r="G80" s="316">
        <f>E80*F80</f>
        <v>0</v>
      </c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</row>
    <row r="81" spans="1:7" ht="12.75">
      <c r="A81" s="315" t="s">
        <v>231</v>
      </c>
      <c r="B81" s="308" t="s">
        <v>195</v>
      </c>
      <c r="C81" s="323" t="s">
        <v>196</v>
      </c>
      <c r="D81" s="310"/>
      <c r="E81" s="312"/>
      <c r="F81" s="420">
        <f>SUM(G82:G171)</f>
        <v>0</v>
      </c>
      <c r="G81" s="421"/>
    </row>
    <row r="82" spans="1:60" ht="12.75" outlineLevel="1">
      <c r="A82" s="314">
        <v>30</v>
      </c>
      <c r="B82" s="307" t="s">
        <v>787</v>
      </c>
      <c r="C82" s="322" t="s">
        <v>788</v>
      </c>
      <c r="D82" s="309" t="s">
        <v>366</v>
      </c>
      <c r="E82" s="311">
        <v>30</v>
      </c>
      <c r="F82" s="313"/>
      <c r="G82" s="316">
        <f>E82*F82</f>
        <v>0</v>
      </c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</row>
    <row r="83" spans="1:60" ht="12.75" outlineLevel="1">
      <c r="A83" s="314"/>
      <c r="B83" s="307"/>
      <c r="C83" s="410" t="s">
        <v>789</v>
      </c>
      <c r="D83" s="411"/>
      <c r="E83" s="412"/>
      <c r="F83" s="413"/>
      <c r="G83" s="414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306" t="str">
        <f>C83</f>
        <v>Potrubí včetně tvarovek a zednických výpomocí.</v>
      </c>
      <c r="BB83" s="267"/>
      <c r="BC83" s="267"/>
      <c r="BD83" s="267"/>
      <c r="BE83" s="267"/>
      <c r="BF83" s="267"/>
      <c r="BG83" s="267"/>
      <c r="BH83" s="267"/>
    </row>
    <row r="84" spans="1:60" ht="12.75" outlineLevel="1">
      <c r="A84" s="314">
        <v>31</v>
      </c>
      <c r="B84" s="307" t="s">
        <v>1201</v>
      </c>
      <c r="C84" s="322" t="s">
        <v>1202</v>
      </c>
      <c r="D84" s="309" t="s">
        <v>366</v>
      </c>
      <c r="E84" s="311">
        <v>20</v>
      </c>
      <c r="F84" s="313"/>
      <c r="G84" s="316">
        <f>E84*F84</f>
        <v>0</v>
      </c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</row>
    <row r="85" spans="1:60" ht="12.75" outlineLevel="1">
      <c r="A85" s="314"/>
      <c r="B85" s="307"/>
      <c r="C85" s="410" t="s">
        <v>789</v>
      </c>
      <c r="D85" s="411"/>
      <c r="E85" s="412"/>
      <c r="F85" s="413"/>
      <c r="G85" s="414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306" t="str">
        <f>C85</f>
        <v>Potrubí včetně tvarovek a zednických výpomocí.</v>
      </c>
      <c r="BB85" s="267"/>
      <c r="BC85" s="267"/>
      <c r="BD85" s="267"/>
      <c r="BE85" s="267"/>
      <c r="BF85" s="267"/>
      <c r="BG85" s="267"/>
      <c r="BH85" s="267"/>
    </row>
    <row r="86" spans="1:60" ht="12.75" outlineLevel="1">
      <c r="A86" s="314">
        <v>32</v>
      </c>
      <c r="B86" s="307" t="s">
        <v>796</v>
      </c>
      <c r="C86" s="322" t="s">
        <v>797</v>
      </c>
      <c r="D86" s="309" t="s">
        <v>366</v>
      </c>
      <c r="E86" s="311">
        <v>5</v>
      </c>
      <c r="F86" s="313"/>
      <c r="G86" s="316">
        <f>E86*F86</f>
        <v>0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</row>
    <row r="87" spans="1:60" ht="12.75" outlineLevel="1">
      <c r="A87" s="314"/>
      <c r="B87" s="307"/>
      <c r="C87" s="410" t="s">
        <v>789</v>
      </c>
      <c r="D87" s="411"/>
      <c r="E87" s="412"/>
      <c r="F87" s="413"/>
      <c r="G87" s="414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306" t="str">
        <f>C87</f>
        <v>Potrubí včetně tvarovek a zednických výpomocí.</v>
      </c>
      <c r="BB87" s="267"/>
      <c r="BC87" s="267"/>
      <c r="BD87" s="267"/>
      <c r="BE87" s="267"/>
      <c r="BF87" s="267"/>
      <c r="BG87" s="267"/>
      <c r="BH87" s="267"/>
    </row>
    <row r="88" spans="1:60" ht="12.75" outlineLevel="1">
      <c r="A88" s="314">
        <v>33</v>
      </c>
      <c r="B88" s="307" t="s">
        <v>800</v>
      </c>
      <c r="C88" s="322" t="s">
        <v>801</v>
      </c>
      <c r="D88" s="309" t="s">
        <v>366</v>
      </c>
      <c r="E88" s="311">
        <v>30</v>
      </c>
      <c r="F88" s="313"/>
      <c r="G88" s="316">
        <f>E88*F88</f>
        <v>0</v>
      </c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</row>
    <row r="89" spans="1:60" ht="12.75" outlineLevel="1">
      <c r="A89" s="314"/>
      <c r="B89" s="307"/>
      <c r="C89" s="410" t="s">
        <v>789</v>
      </c>
      <c r="D89" s="411"/>
      <c r="E89" s="412"/>
      <c r="F89" s="413"/>
      <c r="G89" s="414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306" t="str">
        <f>C89</f>
        <v>Potrubí včetně tvarovek a zednických výpomocí.</v>
      </c>
      <c r="BB89" s="267"/>
      <c r="BC89" s="267"/>
      <c r="BD89" s="267"/>
      <c r="BE89" s="267"/>
      <c r="BF89" s="267"/>
      <c r="BG89" s="267"/>
      <c r="BH89" s="267"/>
    </row>
    <row r="90" spans="1:60" ht="12.75" outlineLevel="1">
      <c r="A90" s="314">
        <v>34</v>
      </c>
      <c r="B90" s="307" t="s">
        <v>806</v>
      </c>
      <c r="C90" s="322" t="s">
        <v>807</v>
      </c>
      <c r="D90" s="309" t="s">
        <v>366</v>
      </c>
      <c r="E90" s="311">
        <v>130</v>
      </c>
      <c r="F90" s="313"/>
      <c r="G90" s="316">
        <f aca="true" t="shared" si="3" ref="G90:G95">E90*F90</f>
        <v>0</v>
      </c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</row>
    <row r="91" spans="1:60" ht="12.75" outlineLevel="1">
      <c r="A91" s="314">
        <v>35</v>
      </c>
      <c r="B91" s="307" t="s">
        <v>808</v>
      </c>
      <c r="C91" s="322" t="s">
        <v>809</v>
      </c>
      <c r="D91" s="309" t="s">
        <v>366</v>
      </c>
      <c r="E91" s="311">
        <v>350</v>
      </c>
      <c r="F91" s="313"/>
      <c r="G91" s="316">
        <f t="shared" si="3"/>
        <v>0</v>
      </c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BC91" s="267"/>
      <c r="BD91" s="267"/>
      <c r="BE91" s="267"/>
      <c r="BF91" s="267"/>
      <c r="BG91" s="267"/>
      <c r="BH91" s="267"/>
    </row>
    <row r="92" spans="1:60" ht="22.5" outlineLevel="1">
      <c r="A92" s="314">
        <v>36</v>
      </c>
      <c r="B92" s="307" t="s">
        <v>1203</v>
      </c>
      <c r="C92" s="322" t="s">
        <v>1204</v>
      </c>
      <c r="D92" s="309" t="s">
        <v>289</v>
      </c>
      <c r="E92" s="311">
        <v>60</v>
      </c>
      <c r="F92" s="313"/>
      <c r="G92" s="316">
        <f t="shared" si="3"/>
        <v>0</v>
      </c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</row>
    <row r="93" spans="1:60" ht="22.5" outlineLevel="1">
      <c r="A93" s="314">
        <v>37</v>
      </c>
      <c r="B93" s="307" t="s">
        <v>824</v>
      </c>
      <c r="C93" s="322" t="s">
        <v>825</v>
      </c>
      <c r="D93" s="309" t="s">
        <v>289</v>
      </c>
      <c r="E93" s="311">
        <v>3</v>
      </c>
      <c r="F93" s="313"/>
      <c r="G93" s="316">
        <f t="shared" si="3"/>
        <v>0</v>
      </c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267"/>
      <c r="BB93" s="267"/>
      <c r="BC93" s="267"/>
      <c r="BD93" s="267"/>
      <c r="BE93" s="267"/>
      <c r="BF93" s="267"/>
      <c r="BG93" s="267"/>
      <c r="BH93" s="267"/>
    </row>
    <row r="94" spans="1:60" ht="22.5" outlineLevel="1">
      <c r="A94" s="314">
        <v>38</v>
      </c>
      <c r="B94" s="307" t="s">
        <v>828</v>
      </c>
      <c r="C94" s="322" t="s">
        <v>829</v>
      </c>
      <c r="D94" s="309" t="s">
        <v>289</v>
      </c>
      <c r="E94" s="311">
        <v>6</v>
      </c>
      <c r="F94" s="313"/>
      <c r="G94" s="316">
        <f t="shared" si="3"/>
        <v>0</v>
      </c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</row>
    <row r="95" spans="1:60" ht="12.75" outlineLevel="1">
      <c r="A95" s="314">
        <v>39</v>
      </c>
      <c r="B95" s="307" t="s">
        <v>848</v>
      </c>
      <c r="C95" s="322" t="s">
        <v>849</v>
      </c>
      <c r="D95" s="309" t="s">
        <v>366</v>
      </c>
      <c r="E95" s="311">
        <v>50</v>
      </c>
      <c r="F95" s="313"/>
      <c r="G95" s="316">
        <f t="shared" si="3"/>
        <v>0</v>
      </c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267"/>
      <c r="BB95" s="267"/>
      <c r="BC95" s="267"/>
      <c r="BD95" s="267"/>
      <c r="BE95" s="267"/>
      <c r="BF95" s="267"/>
      <c r="BG95" s="267"/>
      <c r="BH95" s="267"/>
    </row>
    <row r="96" spans="1:60" ht="12.75" outlineLevel="1">
      <c r="A96" s="314"/>
      <c r="B96" s="307"/>
      <c r="C96" s="410" t="s">
        <v>850</v>
      </c>
      <c r="D96" s="411"/>
      <c r="E96" s="412"/>
      <c r="F96" s="413"/>
      <c r="G96" s="414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306" t="str">
        <f>C96</f>
        <v>Včetně dodávky vody, uzavření a zabezpečení konců potrubí.</v>
      </c>
      <c r="BB96" s="267"/>
      <c r="BC96" s="267"/>
      <c r="BD96" s="267"/>
      <c r="BE96" s="267"/>
      <c r="BF96" s="267"/>
      <c r="BG96" s="267"/>
      <c r="BH96" s="267"/>
    </row>
    <row r="97" spans="1:60" ht="12.75" outlineLevel="1">
      <c r="A97" s="314">
        <v>40</v>
      </c>
      <c r="B97" s="307" t="s">
        <v>855</v>
      </c>
      <c r="C97" s="322" t="s">
        <v>856</v>
      </c>
      <c r="D97" s="309" t="s">
        <v>366</v>
      </c>
      <c r="E97" s="311">
        <v>3</v>
      </c>
      <c r="F97" s="313"/>
      <c r="G97" s="316">
        <f>E97*F97</f>
        <v>0</v>
      </c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267"/>
      <c r="BB97" s="267"/>
      <c r="BC97" s="267"/>
      <c r="BD97" s="267"/>
      <c r="BE97" s="267"/>
      <c r="BF97" s="267"/>
      <c r="BG97" s="267"/>
      <c r="BH97" s="267"/>
    </row>
    <row r="98" spans="1:60" ht="12.75" outlineLevel="1">
      <c r="A98" s="314"/>
      <c r="B98" s="307"/>
      <c r="C98" s="410" t="s">
        <v>850</v>
      </c>
      <c r="D98" s="411"/>
      <c r="E98" s="412"/>
      <c r="F98" s="413"/>
      <c r="G98" s="414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306" t="str">
        <f>C98</f>
        <v>Včetně dodávky vody, uzavření a zabezpečení konců potrubí.</v>
      </c>
      <c r="BB98" s="267"/>
      <c r="BC98" s="267"/>
      <c r="BD98" s="267"/>
      <c r="BE98" s="267"/>
      <c r="BF98" s="267"/>
      <c r="BG98" s="267"/>
      <c r="BH98" s="267"/>
    </row>
    <row r="99" spans="1:60" ht="12.75" outlineLevel="1">
      <c r="A99" s="314">
        <v>41</v>
      </c>
      <c r="B99" s="307" t="s">
        <v>859</v>
      </c>
      <c r="C99" s="322" t="s">
        <v>860</v>
      </c>
      <c r="D99" s="309" t="s">
        <v>366</v>
      </c>
      <c r="E99" s="311">
        <v>30</v>
      </c>
      <c r="F99" s="313"/>
      <c r="G99" s="316">
        <f>E99*F99</f>
        <v>0</v>
      </c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C99" s="267"/>
      <c r="BD99" s="267"/>
      <c r="BE99" s="267"/>
      <c r="BF99" s="267"/>
      <c r="BG99" s="267"/>
      <c r="BH99" s="267"/>
    </row>
    <row r="100" spans="1:60" ht="12.75" outlineLevel="1">
      <c r="A100" s="314"/>
      <c r="B100" s="307"/>
      <c r="C100" s="410" t="s">
        <v>850</v>
      </c>
      <c r="D100" s="411"/>
      <c r="E100" s="412"/>
      <c r="F100" s="413"/>
      <c r="G100" s="414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306" t="str">
        <f>C100</f>
        <v>Včetně dodávky vody, uzavření a zabezpečení konců potrubí.</v>
      </c>
      <c r="BB100" s="267"/>
      <c r="BC100" s="267"/>
      <c r="BD100" s="267"/>
      <c r="BE100" s="267"/>
      <c r="BF100" s="267"/>
      <c r="BG100" s="267"/>
      <c r="BH100" s="267"/>
    </row>
    <row r="101" spans="1:60" ht="12.75" outlineLevel="1">
      <c r="A101" s="314">
        <v>42</v>
      </c>
      <c r="B101" s="307" t="s">
        <v>865</v>
      </c>
      <c r="C101" s="322" t="s">
        <v>866</v>
      </c>
      <c r="D101" s="309" t="s">
        <v>289</v>
      </c>
      <c r="E101" s="311">
        <v>15</v>
      </c>
      <c r="F101" s="313"/>
      <c r="G101" s="316">
        <f aca="true" t="shared" si="4" ref="G101:G109">E101*F101</f>
        <v>0</v>
      </c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267"/>
      <c r="BB101" s="267"/>
      <c r="BC101" s="267"/>
      <c r="BD101" s="267"/>
      <c r="BE101" s="267"/>
      <c r="BF101" s="267"/>
      <c r="BG101" s="267"/>
      <c r="BH101" s="267"/>
    </row>
    <row r="102" spans="1:60" ht="12.75" outlineLevel="1">
      <c r="A102" s="314">
        <v>43</v>
      </c>
      <c r="B102" s="307" t="s">
        <v>1205</v>
      </c>
      <c r="C102" s="322" t="s">
        <v>1206</v>
      </c>
      <c r="D102" s="309" t="s">
        <v>289</v>
      </c>
      <c r="E102" s="311">
        <v>18</v>
      </c>
      <c r="F102" s="313"/>
      <c r="G102" s="316">
        <f t="shared" si="4"/>
        <v>0</v>
      </c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</row>
    <row r="103" spans="1:60" ht="12.75" outlineLevel="1">
      <c r="A103" s="314">
        <v>44</v>
      </c>
      <c r="B103" s="307" t="s">
        <v>875</v>
      </c>
      <c r="C103" s="322" t="s">
        <v>876</v>
      </c>
      <c r="D103" s="309" t="s">
        <v>289</v>
      </c>
      <c r="E103" s="311">
        <v>1</v>
      </c>
      <c r="F103" s="313"/>
      <c r="G103" s="316">
        <f t="shared" si="4"/>
        <v>0</v>
      </c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267"/>
      <c r="BB103" s="267"/>
      <c r="BC103" s="267"/>
      <c r="BD103" s="267"/>
      <c r="BE103" s="267"/>
      <c r="BF103" s="267"/>
      <c r="BG103" s="267"/>
      <c r="BH103" s="267"/>
    </row>
    <row r="104" spans="1:60" ht="12.75" outlineLevel="1">
      <c r="A104" s="314">
        <v>45</v>
      </c>
      <c r="B104" s="307" t="s">
        <v>885</v>
      </c>
      <c r="C104" s="322" t="s">
        <v>886</v>
      </c>
      <c r="D104" s="309" t="s">
        <v>289</v>
      </c>
      <c r="E104" s="311">
        <v>3</v>
      </c>
      <c r="F104" s="313"/>
      <c r="G104" s="316">
        <f t="shared" si="4"/>
        <v>0</v>
      </c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</row>
    <row r="105" spans="1:60" ht="12.75" outlineLevel="1">
      <c r="A105" s="314">
        <v>46</v>
      </c>
      <c r="B105" s="307" t="s">
        <v>889</v>
      </c>
      <c r="C105" s="322" t="s">
        <v>890</v>
      </c>
      <c r="D105" s="309" t="s">
        <v>289</v>
      </c>
      <c r="E105" s="311">
        <v>5</v>
      </c>
      <c r="F105" s="313"/>
      <c r="G105" s="316">
        <f t="shared" si="4"/>
        <v>0</v>
      </c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267"/>
      <c r="BB105" s="267"/>
      <c r="BC105" s="267"/>
      <c r="BD105" s="267"/>
      <c r="BE105" s="267"/>
      <c r="BF105" s="267"/>
      <c r="BG105" s="267"/>
      <c r="BH105" s="267"/>
    </row>
    <row r="106" spans="1:60" ht="12.75" outlineLevel="1">
      <c r="A106" s="314">
        <v>47</v>
      </c>
      <c r="B106" s="307" t="s">
        <v>1207</v>
      </c>
      <c r="C106" s="322" t="s">
        <v>1208</v>
      </c>
      <c r="D106" s="309" t="s">
        <v>289</v>
      </c>
      <c r="E106" s="311">
        <v>60</v>
      </c>
      <c r="F106" s="313"/>
      <c r="G106" s="316">
        <f t="shared" si="4"/>
        <v>0</v>
      </c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</row>
    <row r="107" spans="1:60" ht="12.75" outlineLevel="1">
      <c r="A107" s="314">
        <v>48</v>
      </c>
      <c r="B107" s="307" t="s">
        <v>1209</v>
      </c>
      <c r="C107" s="322" t="s">
        <v>1210</v>
      </c>
      <c r="D107" s="309" t="s">
        <v>562</v>
      </c>
      <c r="E107" s="311">
        <v>1</v>
      </c>
      <c r="F107" s="313"/>
      <c r="G107" s="316">
        <f t="shared" si="4"/>
        <v>0</v>
      </c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267"/>
      <c r="BB107" s="267"/>
      <c r="BC107" s="267"/>
      <c r="BD107" s="267"/>
      <c r="BE107" s="267"/>
      <c r="BF107" s="267"/>
      <c r="BG107" s="267"/>
      <c r="BH107" s="267"/>
    </row>
    <row r="108" spans="1:60" ht="12.75" outlineLevel="1">
      <c r="A108" s="314">
        <v>49</v>
      </c>
      <c r="B108" s="307" t="s">
        <v>1211</v>
      </c>
      <c r="C108" s="322" t="s">
        <v>1212</v>
      </c>
      <c r="D108" s="309" t="s">
        <v>562</v>
      </c>
      <c r="E108" s="311">
        <v>2</v>
      </c>
      <c r="F108" s="313"/>
      <c r="G108" s="316">
        <f t="shared" si="4"/>
        <v>0</v>
      </c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</row>
    <row r="109" spans="1:60" ht="12.75" outlineLevel="1">
      <c r="A109" s="314">
        <v>50</v>
      </c>
      <c r="B109" s="307" t="s">
        <v>1213</v>
      </c>
      <c r="C109" s="322" t="s">
        <v>1214</v>
      </c>
      <c r="D109" s="309" t="s">
        <v>366</v>
      </c>
      <c r="E109" s="311">
        <v>115</v>
      </c>
      <c r="F109" s="313"/>
      <c r="G109" s="316">
        <f t="shared" si="4"/>
        <v>0</v>
      </c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267"/>
      <c r="BB109" s="267"/>
      <c r="BC109" s="267"/>
      <c r="BD109" s="267"/>
      <c r="BE109" s="267"/>
      <c r="BF109" s="267"/>
      <c r="BG109" s="267"/>
      <c r="BH109" s="267"/>
    </row>
    <row r="110" spans="1:60" ht="12.75" outlineLevel="1">
      <c r="A110" s="314"/>
      <c r="B110" s="307"/>
      <c r="C110" s="410" t="s">
        <v>581</v>
      </c>
      <c r="D110" s="411"/>
      <c r="E110" s="412"/>
      <c r="F110" s="413"/>
      <c r="G110" s="414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7"/>
      <c r="AA110" s="267"/>
      <c r="AB110" s="267"/>
      <c r="AC110" s="267"/>
      <c r="AD110" s="267"/>
      <c r="AE110" s="267"/>
      <c r="AF110" s="267"/>
      <c r="AG110" s="267"/>
      <c r="AH110" s="267"/>
      <c r="AI110" s="267"/>
      <c r="AJ110" s="267"/>
      <c r="AK110" s="267"/>
      <c r="AL110" s="267"/>
      <c r="AM110" s="267"/>
      <c r="AN110" s="267"/>
      <c r="AO110" s="267"/>
      <c r="AP110" s="267"/>
      <c r="AQ110" s="267"/>
      <c r="AR110" s="267"/>
      <c r="AS110" s="267"/>
      <c r="AT110" s="267"/>
      <c r="AU110" s="267"/>
      <c r="AV110" s="267"/>
      <c r="AW110" s="267"/>
      <c r="AX110" s="267"/>
      <c r="AY110" s="267"/>
      <c r="AZ110" s="267"/>
      <c r="BA110" s="306" t="str">
        <f>C110</f>
        <v>Trubka z nerezové oceli 1.4401</v>
      </c>
      <c r="BB110" s="267"/>
      <c r="BC110" s="267"/>
      <c r="BD110" s="267"/>
      <c r="BE110" s="267"/>
      <c r="BF110" s="267"/>
      <c r="BG110" s="267"/>
      <c r="BH110" s="267"/>
    </row>
    <row r="111" spans="1:60" ht="12.75" outlineLevel="1">
      <c r="A111" s="314"/>
      <c r="B111" s="307"/>
      <c r="C111" s="410" t="s">
        <v>582</v>
      </c>
      <c r="D111" s="411"/>
      <c r="E111" s="412"/>
      <c r="F111" s="413"/>
      <c r="G111" s="414"/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306" t="str">
        <f>C111</f>
        <v>Pro zdravotně technické instalace, plynovody, průmysl</v>
      </c>
      <c r="BB111" s="267"/>
      <c r="BC111" s="267"/>
      <c r="BD111" s="267"/>
      <c r="BE111" s="267"/>
      <c r="BF111" s="267"/>
      <c r="BG111" s="267"/>
      <c r="BH111" s="267"/>
    </row>
    <row r="112" spans="1:60" ht="12.75" outlineLevel="1">
      <c r="A112" s="314">
        <v>51</v>
      </c>
      <c r="B112" s="307" t="s">
        <v>579</v>
      </c>
      <c r="C112" s="322" t="s">
        <v>580</v>
      </c>
      <c r="D112" s="309" t="s">
        <v>366</v>
      </c>
      <c r="E112" s="311">
        <v>146</v>
      </c>
      <c r="F112" s="313"/>
      <c r="G112" s="316">
        <f>E112*F112</f>
        <v>0</v>
      </c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267"/>
      <c r="BB112" s="267"/>
      <c r="BC112" s="267"/>
      <c r="BD112" s="267"/>
      <c r="BE112" s="267"/>
      <c r="BF112" s="267"/>
      <c r="BG112" s="267"/>
      <c r="BH112" s="267"/>
    </row>
    <row r="113" spans="1:60" ht="12.75" outlineLevel="1">
      <c r="A113" s="314"/>
      <c r="B113" s="307"/>
      <c r="C113" s="410" t="s">
        <v>581</v>
      </c>
      <c r="D113" s="411"/>
      <c r="E113" s="412"/>
      <c r="F113" s="413"/>
      <c r="G113" s="414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306" t="str">
        <f>C113</f>
        <v>Trubka z nerezové oceli 1.4401</v>
      </c>
      <c r="BB113" s="267"/>
      <c r="BC113" s="267"/>
      <c r="BD113" s="267"/>
      <c r="BE113" s="267"/>
      <c r="BF113" s="267"/>
      <c r="BG113" s="267"/>
      <c r="BH113" s="267"/>
    </row>
    <row r="114" spans="1:60" ht="12.75" outlineLevel="1">
      <c r="A114" s="314"/>
      <c r="B114" s="307"/>
      <c r="C114" s="410" t="s">
        <v>582</v>
      </c>
      <c r="D114" s="411"/>
      <c r="E114" s="412"/>
      <c r="F114" s="413"/>
      <c r="G114" s="414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306" t="str">
        <f>C114</f>
        <v>Pro zdravotně technické instalace, plynovody, průmysl</v>
      </c>
      <c r="BB114" s="267"/>
      <c r="BC114" s="267"/>
      <c r="BD114" s="267"/>
      <c r="BE114" s="267"/>
      <c r="BF114" s="267"/>
      <c r="BG114" s="267"/>
      <c r="BH114" s="267"/>
    </row>
    <row r="115" spans="1:60" ht="12.75" outlineLevel="1">
      <c r="A115" s="314">
        <v>52</v>
      </c>
      <c r="B115" s="307" t="s">
        <v>1215</v>
      </c>
      <c r="C115" s="322" t="s">
        <v>1216</v>
      </c>
      <c r="D115" s="309" t="s">
        <v>366</v>
      </c>
      <c r="E115" s="311">
        <v>76</v>
      </c>
      <c r="F115" s="313"/>
      <c r="G115" s="316">
        <f>E115*F115</f>
        <v>0</v>
      </c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</row>
    <row r="116" spans="1:60" ht="12.75" outlineLevel="1">
      <c r="A116" s="314"/>
      <c r="B116" s="307"/>
      <c r="C116" s="410" t="s">
        <v>581</v>
      </c>
      <c r="D116" s="411"/>
      <c r="E116" s="412"/>
      <c r="F116" s="413"/>
      <c r="G116" s="414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306" t="str">
        <f>C116</f>
        <v>Trubka z nerezové oceli 1.4401</v>
      </c>
      <c r="BB116" s="267"/>
      <c r="BC116" s="267"/>
      <c r="BD116" s="267"/>
      <c r="BE116" s="267"/>
      <c r="BF116" s="267"/>
      <c r="BG116" s="267"/>
      <c r="BH116" s="267"/>
    </row>
    <row r="117" spans="1:60" ht="12.75" outlineLevel="1">
      <c r="A117" s="314"/>
      <c r="B117" s="307"/>
      <c r="C117" s="410" t="s">
        <v>582</v>
      </c>
      <c r="D117" s="411"/>
      <c r="E117" s="412"/>
      <c r="F117" s="413"/>
      <c r="G117" s="414"/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306" t="str">
        <f>C117</f>
        <v>Pro zdravotně technické instalace, plynovody, průmysl</v>
      </c>
      <c r="BB117" s="267"/>
      <c r="BC117" s="267"/>
      <c r="BD117" s="267"/>
      <c r="BE117" s="267"/>
      <c r="BF117" s="267"/>
      <c r="BG117" s="267"/>
      <c r="BH117" s="267"/>
    </row>
    <row r="118" spans="1:60" ht="12.75" outlineLevel="1">
      <c r="A118" s="314">
        <v>53</v>
      </c>
      <c r="B118" s="307" t="s">
        <v>583</v>
      </c>
      <c r="C118" s="322" t="s">
        <v>584</v>
      </c>
      <c r="D118" s="309" t="s">
        <v>366</v>
      </c>
      <c r="E118" s="311">
        <v>25</v>
      </c>
      <c r="F118" s="313"/>
      <c r="G118" s="316">
        <f>E118*F118</f>
        <v>0</v>
      </c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267"/>
      <c r="BB118" s="267"/>
      <c r="BC118" s="267"/>
      <c r="BD118" s="267"/>
      <c r="BE118" s="267"/>
      <c r="BF118" s="267"/>
      <c r="BG118" s="267"/>
      <c r="BH118" s="267"/>
    </row>
    <row r="119" spans="1:60" ht="12.75" outlineLevel="1">
      <c r="A119" s="314"/>
      <c r="B119" s="307"/>
      <c r="C119" s="410" t="s">
        <v>581</v>
      </c>
      <c r="D119" s="411"/>
      <c r="E119" s="412"/>
      <c r="F119" s="413"/>
      <c r="G119" s="414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306" t="str">
        <f>C119</f>
        <v>Trubka z nerezové oceli 1.4401</v>
      </c>
      <c r="BB119" s="267"/>
      <c r="BC119" s="267"/>
      <c r="BD119" s="267"/>
      <c r="BE119" s="267"/>
      <c r="BF119" s="267"/>
      <c r="BG119" s="267"/>
      <c r="BH119" s="267"/>
    </row>
    <row r="120" spans="1:60" ht="12.75" outlineLevel="1">
      <c r="A120" s="314"/>
      <c r="B120" s="307"/>
      <c r="C120" s="410" t="s">
        <v>582</v>
      </c>
      <c r="D120" s="411"/>
      <c r="E120" s="412"/>
      <c r="F120" s="413"/>
      <c r="G120" s="414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306" t="str">
        <f>C120</f>
        <v>Pro zdravotně technické instalace, plynovody, průmysl</v>
      </c>
      <c r="BB120" s="267"/>
      <c r="BC120" s="267"/>
      <c r="BD120" s="267"/>
      <c r="BE120" s="267"/>
      <c r="BF120" s="267"/>
      <c r="BG120" s="267"/>
      <c r="BH120" s="267"/>
    </row>
    <row r="121" spans="1:60" ht="12.75" outlineLevel="1">
      <c r="A121" s="314">
        <v>54</v>
      </c>
      <c r="B121" s="307" t="s">
        <v>585</v>
      </c>
      <c r="C121" s="322" t="s">
        <v>586</v>
      </c>
      <c r="D121" s="309" t="s">
        <v>366</v>
      </c>
      <c r="E121" s="311">
        <v>107</v>
      </c>
      <c r="F121" s="313"/>
      <c r="G121" s="316">
        <f>E121*F121</f>
        <v>0</v>
      </c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</row>
    <row r="122" spans="1:60" ht="12.75" outlineLevel="1">
      <c r="A122" s="314"/>
      <c r="B122" s="307"/>
      <c r="C122" s="410" t="s">
        <v>581</v>
      </c>
      <c r="D122" s="411"/>
      <c r="E122" s="412"/>
      <c r="F122" s="413"/>
      <c r="G122" s="414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306" t="str">
        <f>C122</f>
        <v>Trubka z nerezové oceli 1.4401</v>
      </c>
      <c r="BB122" s="267"/>
      <c r="BC122" s="267"/>
      <c r="BD122" s="267"/>
      <c r="BE122" s="267"/>
      <c r="BF122" s="267"/>
      <c r="BG122" s="267"/>
      <c r="BH122" s="267"/>
    </row>
    <row r="123" spans="1:60" ht="12.75" outlineLevel="1">
      <c r="A123" s="314"/>
      <c r="B123" s="307"/>
      <c r="C123" s="410" t="s">
        <v>582</v>
      </c>
      <c r="D123" s="411"/>
      <c r="E123" s="412"/>
      <c r="F123" s="413"/>
      <c r="G123" s="414"/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306" t="str">
        <f>C123</f>
        <v>Pro zdravotně technické instalace, plynovody, průmysl</v>
      </c>
      <c r="BB123" s="267"/>
      <c r="BC123" s="267"/>
      <c r="BD123" s="267"/>
      <c r="BE123" s="267"/>
      <c r="BF123" s="267"/>
      <c r="BG123" s="267"/>
      <c r="BH123" s="267"/>
    </row>
    <row r="124" spans="1:60" ht="12.75" outlineLevel="1">
      <c r="A124" s="314">
        <v>55</v>
      </c>
      <c r="B124" s="307" t="s">
        <v>587</v>
      </c>
      <c r="C124" s="322" t="s">
        <v>588</v>
      </c>
      <c r="D124" s="309" t="s">
        <v>366</v>
      </c>
      <c r="E124" s="311">
        <v>20</v>
      </c>
      <c r="F124" s="313"/>
      <c r="G124" s="316">
        <f>E124*F124</f>
        <v>0</v>
      </c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</row>
    <row r="125" spans="1:60" ht="12.75" outlineLevel="1">
      <c r="A125" s="314"/>
      <c r="B125" s="307"/>
      <c r="C125" s="410" t="s">
        <v>581</v>
      </c>
      <c r="D125" s="411"/>
      <c r="E125" s="412"/>
      <c r="F125" s="413"/>
      <c r="G125" s="414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306" t="str">
        <f>C125</f>
        <v>Trubka z nerezové oceli 1.4401</v>
      </c>
      <c r="BB125" s="267"/>
      <c r="BC125" s="267"/>
      <c r="BD125" s="267"/>
      <c r="BE125" s="267"/>
      <c r="BF125" s="267"/>
      <c r="BG125" s="267"/>
      <c r="BH125" s="267"/>
    </row>
    <row r="126" spans="1:60" ht="12.75" outlineLevel="1">
      <c r="A126" s="314"/>
      <c r="B126" s="307"/>
      <c r="C126" s="410" t="s">
        <v>582</v>
      </c>
      <c r="D126" s="411"/>
      <c r="E126" s="412"/>
      <c r="F126" s="413"/>
      <c r="G126" s="414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306" t="str">
        <f>C126</f>
        <v>Pro zdravotně technické instalace, plynovody, průmysl</v>
      </c>
      <c r="BB126" s="267"/>
      <c r="BC126" s="267"/>
      <c r="BD126" s="267"/>
      <c r="BE126" s="267"/>
      <c r="BF126" s="267"/>
      <c r="BG126" s="267"/>
      <c r="BH126" s="267"/>
    </row>
    <row r="127" spans="1:60" ht="12.75" outlineLevel="1">
      <c r="A127" s="314">
        <v>56</v>
      </c>
      <c r="B127" s="307" t="s">
        <v>589</v>
      </c>
      <c r="C127" s="322" t="s">
        <v>590</v>
      </c>
      <c r="D127" s="309" t="s">
        <v>366</v>
      </c>
      <c r="E127" s="311">
        <v>132</v>
      </c>
      <c r="F127" s="313"/>
      <c r="G127" s="316">
        <f>E127*F127</f>
        <v>0</v>
      </c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267"/>
      <c r="BB127" s="267"/>
      <c r="BC127" s="267"/>
      <c r="BD127" s="267"/>
      <c r="BE127" s="267"/>
      <c r="BF127" s="267"/>
      <c r="BG127" s="267"/>
      <c r="BH127" s="267"/>
    </row>
    <row r="128" spans="1:60" ht="12.75" outlineLevel="1">
      <c r="A128" s="314"/>
      <c r="B128" s="307"/>
      <c r="C128" s="410" t="s">
        <v>581</v>
      </c>
      <c r="D128" s="411"/>
      <c r="E128" s="412"/>
      <c r="F128" s="413"/>
      <c r="G128" s="414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306" t="str">
        <f>C128</f>
        <v>Trubka z nerezové oceli 1.4401</v>
      </c>
      <c r="BB128" s="267"/>
      <c r="BC128" s="267"/>
      <c r="BD128" s="267"/>
      <c r="BE128" s="267"/>
      <c r="BF128" s="267"/>
      <c r="BG128" s="267"/>
      <c r="BH128" s="267"/>
    </row>
    <row r="129" spans="1:60" ht="12.75" outlineLevel="1">
      <c r="A129" s="314"/>
      <c r="B129" s="307"/>
      <c r="C129" s="410" t="s">
        <v>582</v>
      </c>
      <c r="D129" s="411"/>
      <c r="E129" s="412"/>
      <c r="F129" s="413"/>
      <c r="G129" s="414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306" t="str">
        <f>C129</f>
        <v>Pro zdravotně technické instalace, plynovody, průmysl</v>
      </c>
      <c r="BB129" s="267"/>
      <c r="BC129" s="267"/>
      <c r="BD129" s="267"/>
      <c r="BE129" s="267"/>
      <c r="BF129" s="267"/>
      <c r="BG129" s="267"/>
      <c r="BH129" s="267"/>
    </row>
    <row r="130" spans="1:60" ht="12.75" outlineLevel="1">
      <c r="A130" s="314">
        <v>57</v>
      </c>
      <c r="B130" s="307" t="s">
        <v>1217</v>
      </c>
      <c r="C130" s="322" t="s">
        <v>1218</v>
      </c>
      <c r="D130" s="309" t="s">
        <v>366</v>
      </c>
      <c r="E130" s="311">
        <v>45</v>
      </c>
      <c r="F130" s="313"/>
      <c r="G130" s="316">
        <f>E130*F130</f>
        <v>0</v>
      </c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</row>
    <row r="131" spans="1:60" ht="12.75" outlineLevel="1">
      <c r="A131" s="314"/>
      <c r="B131" s="307"/>
      <c r="C131" s="410" t="s">
        <v>581</v>
      </c>
      <c r="D131" s="411"/>
      <c r="E131" s="412"/>
      <c r="F131" s="413"/>
      <c r="G131" s="414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306" t="str">
        <f>C131</f>
        <v>Trubka z nerezové oceli 1.4401</v>
      </c>
      <c r="BB131" s="267"/>
      <c r="BC131" s="267"/>
      <c r="BD131" s="267"/>
      <c r="BE131" s="267"/>
      <c r="BF131" s="267"/>
      <c r="BG131" s="267"/>
      <c r="BH131" s="267"/>
    </row>
    <row r="132" spans="1:60" ht="12.75" outlineLevel="1">
      <c r="A132" s="314"/>
      <c r="B132" s="307"/>
      <c r="C132" s="410" t="s">
        <v>582</v>
      </c>
      <c r="D132" s="411"/>
      <c r="E132" s="412"/>
      <c r="F132" s="413"/>
      <c r="G132" s="414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306" t="str">
        <f>C132</f>
        <v>Pro zdravotně technické instalace, plynovody, průmysl</v>
      </c>
      <c r="BB132" s="267"/>
      <c r="BC132" s="267"/>
      <c r="BD132" s="267"/>
      <c r="BE132" s="267"/>
      <c r="BF132" s="267"/>
      <c r="BG132" s="267"/>
      <c r="BH132" s="267"/>
    </row>
    <row r="133" spans="1:60" ht="12.75" outlineLevel="1">
      <c r="A133" s="314">
        <v>58</v>
      </c>
      <c r="B133" s="307" t="s">
        <v>920</v>
      </c>
      <c r="C133" s="322" t="s">
        <v>921</v>
      </c>
      <c r="D133" s="309" t="s">
        <v>289</v>
      </c>
      <c r="E133" s="311">
        <v>1</v>
      </c>
      <c r="F133" s="313"/>
      <c r="G133" s="316">
        <f>E133*F133</f>
        <v>0</v>
      </c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267"/>
      <c r="BB133" s="267"/>
      <c r="BC133" s="267"/>
      <c r="BD133" s="267"/>
      <c r="BE133" s="267"/>
      <c r="BF133" s="267"/>
      <c r="BG133" s="267"/>
      <c r="BH133" s="267"/>
    </row>
    <row r="134" spans="1:60" ht="12.75" outlineLevel="1">
      <c r="A134" s="314"/>
      <c r="B134" s="307"/>
      <c r="C134" s="410" t="s">
        <v>899</v>
      </c>
      <c r="D134" s="411"/>
      <c r="E134" s="412"/>
      <c r="F134" s="413"/>
      <c r="G134" s="414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306" t="str">
        <f>C134</f>
        <v>Přechody přímé (koncentrické)</v>
      </c>
      <c r="BB134" s="267"/>
      <c r="BC134" s="267"/>
      <c r="BD134" s="267"/>
      <c r="BE134" s="267"/>
      <c r="BF134" s="267"/>
      <c r="BG134" s="267"/>
      <c r="BH134" s="267"/>
    </row>
    <row r="135" spans="1:60" ht="12.75" outlineLevel="1">
      <c r="A135" s="314"/>
      <c r="B135" s="307"/>
      <c r="C135" s="410" t="s">
        <v>900</v>
      </c>
      <c r="D135" s="411"/>
      <c r="E135" s="412"/>
      <c r="F135" s="413"/>
      <c r="G135" s="414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306" t="str">
        <f>C135</f>
        <v>Jakost St 35.8.I</v>
      </c>
      <c r="BB135" s="267"/>
      <c r="BC135" s="267"/>
      <c r="BD135" s="267"/>
      <c r="BE135" s="267"/>
      <c r="BF135" s="267"/>
      <c r="BG135" s="267"/>
      <c r="BH135" s="267"/>
    </row>
    <row r="136" spans="1:60" ht="12.75" outlineLevel="1">
      <c r="A136" s="314"/>
      <c r="B136" s="307"/>
      <c r="C136" s="410" t="s">
        <v>901</v>
      </c>
      <c r="D136" s="411"/>
      <c r="E136" s="412"/>
      <c r="F136" s="413"/>
      <c r="G136" s="414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306" t="str">
        <f>C136</f>
        <v>ČSN 132370, 132380, 132390, DIN 2616-2-K</v>
      </c>
      <c r="BB136" s="267"/>
      <c r="BC136" s="267"/>
      <c r="BD136" s="267"/>
      <c r="BE136" s="267"/>
      <c r="BF136" s="267"/>
      <c r="BG136" s="267"/>
      <c r="BH136" s="267"/>
    </row>
    <row r="137" spans="1:60" ht="12.75" outlineLevel="1">
      <c r="A137" s="314">
        <v>59</v>
      </c>
      <c r="B137" s="307" t="s">
        <v>1219</v>
      </c>
      <c r="C137" s="322" t="s">
        <v>1220</v>
      </c>
      <c r="D137" s="309" t="s">
        <v>289</v>
      </c>
      <c r="E137" s="311">
        <v>96</v>
      </c>
      <c r="F137" s="313"/>
      <c r="G137" s="316">
        <f aca="true" t="shared" si="5" ref="G137:G171">E137*F137</f>
        <v>0</v>
      </c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267"/>
      <c r="BB137" s="267"/>
      <c r="BC137" s="267"/>
      <c r="BD137" s="267"/>
      <c r="BE137" s="267"/>
      <c r="BF137" s="267"/>
      <c r="BG137" s="267"/>
      <c r="BH137" s="267"/>
    </row>
    <row r="138" spans="1:60" ht="12.75" outlineLevel="1">
      <c r="A138" s="314">
        <v>60</v>
      </c>
      <c r="B138" s="307" t="s">
        <v>591</v>
      </c>
      <c r="C138" s="322" t="s">
        <v>592</v>
      </c>
      <c r="D138" s="309" t="s">
        <v>289</v>
      </c>
      <c r="E138" s="311">
        <v>96</v>
      </c>
      <c r="F138" s="313"/>
      <c r="G138" s="316">
        <f t="shared" si="5"/>
        <v>0</v>
      </c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</row>
    <row r="139" spans="1:60" ht="12.75" outlineLevel="1">
      <c r="A139" s="314">
        <v>61</v>
      </c>
      <c r="B139" s="307" t="s">
        <v>1221</v>
      </c>
      <c r="C139" s="322" t="s">
        <v>1222</v>
      </c>
      <c r="D139" s="309" t="s">
        <v>289</v>
      </c>
      <c r="E139" s="311">
        <v>102</v>
      </c>
      <c r="F139" s="313"/>
      <c r="G139" s="316">
        <f t="shared" si="5"/>
        <v>0</v>
      </c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267"/>
      <c r="BB139" s="267"/>
      <c r="BC139" s="267"/>
      <c r="BD139" s="267"/>
      <c r="BE139" s="267"/>
      <c r="BF139" s="267"/>
      <c r="BG139" s="267"/>
      <c r="BH139" s="267"/>
    </row>
    <row r="140" spans="1:60" ht="12.75" outlineLevel="1">
      <c r="A140" s="314">
        <v>62</v>
      </c>
      <c r="B140" s="307" t="s">
        <v>593</v>
      </c>
      <c r="C140" s="322" t="s">
        <v>594</v>
      </c>
      <c r="D140" s="309" t="s">
        <v>289</v>
      </c>
      <c r="E140" s="311">
        <v>7</v>
      </c>
      <c r="F140" s="313"/>
      <c r="G140" s="316">
        <f t="shared" si="5"/>
        <v>0</v>
      </c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267"/>
      <c r="BB140" s="267"/>
      <c r="BC140" s="267"/>
      <c r="BD140" s="267"/>
      <c r="BE140" s="267"/>
      <c r="BF140" s="267"/>
      <c r="BG140" s="267"/>
      <c r="BH140" s="267"/>
    </row>
    <row r="141" spans="1:60" ht="12.75" outlineLevel="1">
      <c r="A141" s="314">
        <v>63</v>
      </c>
      <c r="B141" s="307" t="s">
        <v>595</v>
      </c>
      <c r="C141" s="322" t="s">
        <v>596</v>
      </c>
      <c r="D141" s="309" t="s">
        <v>289</v>
      </c>
      <c r="E141" s="311">
        <v>9</v>
      </c>
      <c r="F141" s="313"/>
      <c r="G141" s="316">
        <f t="shared" si="5"/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</row>
    <row r="142" spans="1:60" ht="12.75" outlineLevel="1">
      <c r="A142" s="314">
        <v>64</v>
      </c>
      <c r="B142" s="307" t="s">
        <v>597</v>
      </c>
      <c r="C142" s="322" t="s">
        <v>598</v>
      </c>
      <c r="D142" s="309" t="s">
        <v>289</v>
      </c>
      <c r="E142" s="311">
        <v>6</v>
      </c>
      <c r="F142" s="313"/>
      <c r="G142" s="316">
        <f t="shared" si="5"/>
        <v>0</v>
      </c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267"/>
      <c r="BB142" s="267"/>
      <c r="BC142" s="267"/>
      <c r="BD142" s="267"/>
      <c r="BE142" s="267"/>
      <c r="BF142" s="267"/>
      <c r="BG142" s="267"/>
      <c r="BH142" s="267"/>
    </row>
    <row r="143" spans="1:60" ht="12.75" outlineLevel="1">
      <c r="A143" s="314">
        <v>65</v>
      </c>
      <c r="B143" s="307" t="s">
        <v>599</v>
      </c>
      <c r="C143" s="322" t="s">
        <v>600</v>
      </c>
      <c r="D143" s="309" t="s">
        <v>289</v>
      </c>
      <c r="E143" s="311">
        <v>17</v>
      </c>
      <c r="F143" s="313"/>
      <c r="G143" s="316">
        <f t="shared" si="5"/>
        <v>0</v>
      </c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</row>
    <row r="144" spans="1:60" ht="12.75" outlineLevel="1">
      <c r="A144" s="314">
        <v>66</v>
      </c>
      <c r="B144" s="307" t="s">
        <v>1223</v>
      </c>
      <c r="C144" s="322" t="s">
        <v>1224</v>
      </c>
      <c r="D144" s="309" t="s">
        <v>289</v>
      </c>
      <c r="E144" s="311">
        <v>5</v>
      </c>
      <c r="F144" s="313"/>
      <c r="G144" s="316">
        <f t="shared" si="5"/>
        <v>0</v>
      </c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267"/>
      <c r="BB144" s="267"/>
      <c r="BC144" s="267"/>
      <c r="BD144" s="267"/>
      <c r="BE144" s="267"/>
      <c r="BF144" s="267"/>
      <c r="BG144" s="267"/>
      <c r="BH144" s="267"/>
    </row>
    <row r="145" spans="1:60" ht="12.75" outlineLevel="1">
      <c r="A145" s="314">
        <v>67</v>
      </c>
      <c r="B145" s="307" t="s">
        <v>1225</v>
      </c>
      <c r="C145" s="322" t="s">
        <v>1226</v>
      </c>
      <c r="D145" s="309" t="s">
        <v>289</v>
      </c>
      <c r="E145" s="311">
        <v>18</v>
      </c>
      <c r="F145" s="313"/>
      <c r="G145" s="316">
        <f t="shared" si="5"/>
        <v>0</v>
      </c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</row>
    <row r="146" spans="1:60" ht="12.75" outlineLevel="1">
      <c r="A146" s="314">
        <v>68</v>
      </c>
      <c r="B146" s="307" t="s">
        <v>1227</v>
      </c>
      <c r="C146" s="322" t="s">
        <v>1228</v>
      </c>
      <c r="D146" s="309" t="s">
        <v>289</v>
      </c>
      <c r="E146" s="311">
        <v>2</v>
      </c>
      <c r="F146" s="313"/>
      <c r="G146" s="316">
        <f t="shared" si="5"/>
        <v>0</v>
      </c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</row>
    <row r="147" spans="1:60" ht="12.75" outlineLevel="1">
      <c r="A147" s="314">
        <v>69</v>
      </c>
      <c r="B147" s="307" t="s">
        <v>601</v>
      </c>
      <c r="C147" s="322" t="s">
        <v>602</v>
      </c>
      <c r="D147" s="309" t="s">
        <v>289</v>
      </c>
      <c r="E147" s="311">
        <v>5</v>
      </c>
      <c r="F147" s="313"/>
      <c r="G147" s="316">
        <f t="shared" si="5"/>
        <v>0</v>
      </c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</row>
    <row r="148" spans="1:60" ht="12.75" outlineLevel="1">
      <c r="A148" s="314">
        <v>70</v>
      </c>
      <c r="B148" s="307" t="s">
        <v>603</v>
      </c>
      <c r="C148" s="322" t="s">
        <v>604</v>
      </c>
      <c r="D148" s="309" t="s">
        <v>289</v>
      </c>
      <c r="E148" s="311">
        <v>7</v>
      </c>
      <c r="F148" s="313"/>
      <c r="G148" s="316">
        <f t="shared" si="5"/>
        <v>0</v>
      </c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267"/>
      <c r="BB148" s="267"/>
      <c r="BC148" s="267"/>
      <c r="BD148" s="267"/>
      <c r="BE148" s="267"/>
      <c r="BF148" s="267"/>
      <c r="BG148" s="267"/>
      <c r="BH148" s="267"/>
    </row>
    <row r="149" spans="1:60" ht="12.75" outlineLevel="1">
      <c r="A149" s="314">
        <v>71</v>
      </c>
      <c r="B149" s="307" t="s">
        <v>607</v>
      </c>
      <c r="C149" s="322" t="s">
        <v>608</v>
      </c>
      <c r="D149" s="309" t="s">
        <v>289</v>
      </c>
      <c r="E149" s="311">
        <v>3</v>
      </c>
      <c r="F149" s="313"/>
      <c r="G149" s="316">
        <f t="shared" si="5"/>
        <v>0</v>
      </c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</row>
    <row r="150" spans="1:60" ht="12.75" outlineLevel="1">
      <c r="A150" s="314">
        <v>72</v>
      </c>
      <c r="B150" s="307" t="s">
        <v>1229</v>
      </c>
      <c r="C150" s="322" t="s">
        <v>1230</v>
      </c>
      <c r="D150" s="309" t="s">
        <v>289</v>
      </c>
      <c r="E150" s="311">
        <v>7</v>
      </c>
      <c r="F150" s="313"/>
      <c r="G150" s="316">
        <f t="shared" si="5"/>
        <v>0</v>
      </c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267"/>
      <c r="BB150" s="267"/>
      <c r="BC150" s="267"/>
      <c r="BD150" s="267"/>
      <c r="BE150" s="267"/>
      <c r="BF150" s="267"/>
      <c r="BG150" s="267"/>
      <c r="BH150" s="267"/>
    </row>
    <row r="151" spans="1:60" ht="12.75" outlineLevel="1">
      <c r="A151" s="314">
        <v>73</v>
      </c>
      <c r="B151" s="307" t="s">
        <v>1231</v>
      </c>
      <c r="C151" s="322" t="s">
        <v>1232</v>
      </c>
      <c r="D151" s="309" t="s">
        <v>289</v>
      </c>
      <c r="E151" s="311">
        <v>32</v>
      </c>
      <c r="F151" s="313"/>
      <c r="G151" s="316">
        <f t="shared" si="5"/>
        <v>0</v>
      </c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</row>
    <row r="152" spans="1:60" ht="12.75" outlineLevel="1">
      <c r="A152" s="314">
        <v>74</v>
      </c>
      <c r="B152" s="307" t="s">
        <v>1233</v>
      </c>
      <c r="C152" s="322" t="s">
        <v>1234</v>
      </c>
      <c r="D152" s="309" t="s">
        <v>289</v>
      </c>
      <c r="E152" s="311">
        <v>8</v>
      </c>
      <c r="F152" s="313"/>
      <c r="G152" s="316">
        <f t="shared" si="5"/>
        <v>0</v>
      </c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267"/>
      <c r="BB152" s="267"/>
      <c r="BC152" s="267"/>
      <c r="BD152" s="267"/>
      <c r="BE152" s="267"/>
      <c r="BF152" s="267"/>
      <c r="BG152" s="267"/>
      <c r="BH152" s="267"/>
    </row>
    <row r="153" spans="1:60" ht="12.75" outlineLevel="1">
      <c r="A153" s="314">
        <v>75</v>
      </c>
      <c r="B153" s="307" t="s">
        <v>1235</v>
      </c>
      <c r="C153" s="322" t="s">
        <v>1236</v>
      </c>
      <c r="D153" s="309" t="s">
        <v>289</v>
      </c>
      <c r="E153" s="311">
        <v>5</v>
      </c>
      <c r="F153" s="313"/>
      <c r="G153" s="316">
        <f t="shared" si="5"/>
        <v>0</v>
      </c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</row>
    <row r="154" spans="1:60" ht="12.75" outlineLevel="1">
      <c r="A154" s="314">
        <v>76</v>
      </c>
      <c r="B154" s="307" t="s">
        <v>609</v>
      </c>
      <c r="C154" s="322" t="s">
        <v>610</v>
      </c>
      <c r="D154" s="309" t="s">
        <v>289</v>
      </c>
      <c r="E154" s="311">
        <v>1</v>
      </c>
      <c r="F154" s="313"/>
      <c r="G154" s="316">
        <f t="shared" si="5"/>
        <v>0</v>
      </c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</row>
    <row r="155" spans="1:60" ht="12.75" outlineLevel="1">
      <c r="A155" s="314">
        <v>77</v>
      </c>
      <c r="B155" s="307" t="s">
        <v>1237</v>
      </c>
      <c r="C155" s="322" t="s">
        <v>1238</v>
      </c>
      <c r="D155" s="309" t="s">
        <v>289</v>
      </c>
      <c r="E155" s="311">
        <v>1</v>
      </c>
      <c r="F155" s="313"/>
      <c r="G155" s="316">
        <f t="shared" si="5"/>
        <v>0</v>
      </c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267"/>
      <c r="BB155" s="267"/>
      <c r="BC155" s="267"/>
      <c r="BD155" s="267"/>
      <c r="BE155" s="267"/>
      <c r="BF155" s="267"/>
      <c r="BG155" s="267"/>
      <c r="BH155" s="267"/>
    </row>
    <row r="156" spans="1:60" ht="12.75" outlineLevel="1">
      <c r="A156" s="314">
        <v>78</v>
      </c>
      <c r="B156" s="307" t="s">
        <v>1239</v>
      </c>
      <c r="C156" s="322" t="s">
        <v>1240</v>
      </c>
      <c r="D156" s="309" t="s">
        <v>289</v>
      </c>
      <c r="E156" s="311">
        <v>3</v>
      </c>
      <c r="F156" s="313"/>
      <c r="G156" s="316">
        <f t="shared" si="5"/>
        <v>0</v>
      </c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67"/>
      <c r="BG156" s="267"/>
      <c r="BH156" s="267"/>
    </row>
    <row r="157" spans="1:60" ht="12.75" outlineLevel="1">
      <c r="A157" s="314">
        <v>79</v>
      </c>
      <c r="B157" s="307" t="s">
        <v>611</v>
      </c>
      <c r="C157" s="322" t="s">
        <v>612</v>
      </c>
      <c r="D157" s="309" t="s">
        <v>289</v>
      </c>
      <c r="E157" s="311">
        <v>1</v>
      </c>
      <c r="F157" s="313"/>
      <c r="G157" s="316">
        <f t="shared" si="5"/>
        <v>0</v>
      </c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267"/>
      <c r="BB157" s="267"/>
      <c r="BC157" s="267"/>
      <c r="BD157" s="267"/>
      <c r="BE157" s="267"/>
      <c r="BF157" s="267"/>
      <c r="BG157" s="267"/>
      <c r="BH157" s="267"/>
    </row>
    <row r="158" spans="1:60" ht="12.75" outlineLevel="1">
      <c r="A158" s="314">
        <v>80</v>
      </c>
      <c r="B158" s="307" t="s">
        <v>1241</v>
      </c>
      <c r="C158" s="322" t="s">
        <v>1242</v>
      </c>
      <c r="D158" s="309" t="s">
        <v>289</v>
      </c>
      <c r="E158" s="311">
        <v>1</v>
      </c>
      <c r="F158" s="313"/>
      <c r="G158" s="316">
        <f t="shared" si="5"/>
        <v>0</v>
      </c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</row>
    <row r="159" spans="1:60" ht="12.75" outlineLevel="1">
      <c r="A159" s="314">
        <v>81</v>
      </c>
      <c r="B159" s="307" t="s">
        <v>613</v>
      </c>
      <c r="C159" s="322" t="s">
        <v>614</v>
      </c>
      <c r="D159" s="309" t="s">
        <v>289</v>
      </c>
      <c r="E159" s="311">
        <v>2</v>
      </c>
      <c r="F159" s="313"/>
      <c r="G159" s="316">
        <f t="shared" si="5"/>
        <v>0</v>
      </c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267"/>
      <c r="BB159" s="267"/>
      <c r="BC159" s="267"/>
      <c r="BD159" s="267"/>
      <c r="BE159" s="267"/>
      <c r="BF159" s="267"/>
      <c r="BG159" s="267"/>
      <c r="BH159" s="267"/>
    </row>
    <row r="160" spans="1:60" ht="12.75" outlineLevel="1">
      <c r="A160" s="314">
        <v>82</v>
      </c>
      <c r="B160" s="307" t="s">
        <v>1243</v>
      </c>
      <c r="C160" s="322" t="s">
        <v>1244</v>
      </c>
      <c r="D160" s="309" t="s">
        <v>289</v>
      </c>
      <c r="E160" s="311">
        <v>1</v>
      </c>
      <c r="F160" s="313"/>
      <c r="G160" s="316">
        <f t="shared" si="5"/>
        <v>0</v>
      </c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267"/>
      <c r="BB160" s="267"/>
      <c r="BC160" s="267"/>
      <c r="BD160" s="267"/>
      <c r="BE160" s="267"/>
      <c r="BF160" s="267"/>
      <c r="BG160" s="267"/>
      <c r="BH160" s="267"/>
    </row>
    <row r="161" spans="1:60" ht="12.75" outlineLevel="1">
      <c r="A161" s="314">
        <v>83</v>
      </c>
      <c r="B161" s="307" t="s">
        <v>615</v>
      </c>
      <c r="C161" s="322" t="s">
        <v>616</v>
      </c>
      <c r="D161" s="309" t="s">
        <v>289</v>
      </c>
      <c r="E161" s="311">
        <v>1</v>
      </c>
      <c r="F161" s="313"/>
      <c r="G161" s="316">
        <f t="shared" si="5"/>
        <v>0</v>
      </c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267"/>
      <c r="BF161" s="267"/>
      <c r="BG161" s="267"/>
      <c r="BH161" s="267"/>
    </row>
    <row r="162" spans="1:60" ht="12.75" outlineLevel="1">
      <c r="A162" s="314">
        <v>84</v>
      </c>
      <c r="B162" s="307" t="s">
        <v>1245</v>
      </c>
      <c r="C162" s="322" t="s">
        <v>1246</v>
      </c>
      <c r="D162" s="309" t="s">
        <v>289</v>
      </c>
      <c r="E162" s="311">
        <v>2</v>
      </c>
      <c r="F162" s="313"/>
      <c r="G162" s="316">
        <f t="shared" si="5"/>
        <v>0</v>
      </c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</row>
    <row r="163" spans="1:60" ht="22.5" outlineLevel="1">
      <c r="A163" s="314">
        <v>85</v>
      </c>
      <c r="B163" s="307" t="s">
        <v>1247</v>
      </c>
      <c r="C163" s="322" t="s">
        <v>1248</v>
      </c>
      <c r="D163" s="309" t="s">
        <v>289</v>
      </c>
      <c r="E163" s="311">
        <v>50</v>
      </c>
      <c r="F163" s="313"/>
      <c r="G163" s="316">
        <f t="shared" si="5"/>
        <v>0</v>
      </c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267"/>
      <c r="BB163" s="267"/>
      <c r="BC163" s="267"/>
      <c r="BD163" s="267"/>
      <c r="BE163" s="267"/>
      <c r="BF163" s="267"/>
      <c r="BG163" s="267"/>
      <c r="BH163" s="267"/>
    </row>
    <row r="164" spans="1:60" ht="22.5" outlineLevel="1">
      <c r="A164" s="314">
        <v>86</v>
      </c>
      <c r="B164" s="307" t="s">
        <v>623</v>
      </c>
      <c r="C164" s="322" t="s">
        <v>624</v>
      </c>
      <c r="D164" s="309" t="s">
        <v>289</v>
      </c>
      <c r="E164" s="311">
        <v>62</v>
      </c>
      <c r="F164" s="313"/>
      <c r="G164" s="316">
        <f t="shared" si="5"/>
        <v>0</v>
      </c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</row>
    <row r="165" spans="1:60" ht="22.5" outlineLevel="1">
      <c r="A165" s="314">
        <v>87</v>
      </c>
      <c r="B165" s="307" t="s">
        <v>1249</v>
      </c>
      <c r="C165" s="322" t="s">
        <v>1250</v>
      </c>
      <c r="D165" s="309" t="s">
        <v>289</v>
      </c>
      <c r="E165" s="311">
        <v>12</v>
      </c>
      <c r="F165" s="313"/>
      <c r="G165" s="316">
        <f t="shared" si="5"/>
        <v>0</v>
      </c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267"/>
      <c r="BB165" s="267"/>
      <c r="BC165" s="267"/>
      <c r="BD165" s="267"/>
      <c r="BE165" s="267"/>
      <c r="BF165" s="267"/>
      <c r="BG165" s="267"/>
      <c r="BH165" s="267"/>
    </row>
    <row r="166" spans="1:60" ht="22.5" outlineLevel="1">
      <c r="A166" s="314">
        <v>88</v>
      </c>
      <c r="B166" s="307" t="s">
        <v>625</v>
      </c>
      <c r="C166" s="322" t="s">
        <v>626</v>
      </c>
      <c r="D166" s="309" t="s">
        <v>289</v>
      </c>
      <c r="E166" s="311">
        <v>2</v>
      </c>
      <c r="F166" s="313"/>
      <c r="G166" s="316">
        <f t="shared" si="5"/>
        <v>0</v>
      </c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267"/>
      <c r="BB166" s="267"/>
      <c r="BC166" s="267"/>
      <c r="BD166" s="267"/>
      <c r="BE166" s="267"/>
      <c r="BF166" s="267"/>
      <c r="BG166" s="267"/>
      <c r="BH166" s="267"/>
    </row>
    <row r="167" spans="1:60" ht="22.5" outlineLevel="1">
      <c r="A167" s="314">
        <v>89</v>
      </c>
      <c r="B167" s="307" t="s">
        <v>627</v>
      </c>
      <c r="C167" s="322" t="s">
        <v>628</v>
      </c>
      <c r="D167" s="309" t="s">
        <v>289</v>
      </c>
      <c r="E167" s="311">
        <v>3</v>
      </c>
      <c r="F167" s="313"/>
      <c r="G167" s="316">
        <f t="shared" si="5"/>
        <v>0</v>
      </c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</row>
    <row r="168" spans="1:60" ht="22.5" outlineLevel="1">
      <c r="A168" s="314">
        <v>90</v>
      </c>
      <c r="B168" s="307" t="s">
        <v>631</v>
      </c>
      <c r="C168" s="322" t="s">
        <v>632</v>
      </c>
      <c r="D168" s="309" t="s">
        <v>289</v>
      </c>
      <c r="E168" s="311">
        <v>2</v>
      </c>
      <c r="F168" s="313"/>
      <c r="G168" s="316">
        <f t="shared" si="5"/>
        <v>0</v>
      </c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267"/>
      <c r="BB168" s="267"/>
      <c r="BC168" s="267"/>
      <c r="BD168" s="267"/>
      <c r="BE168" s="267"/>
      <c r="BF168" s="267"/>
      <c r="BG168" s="267"/>
      <c r="BH168" s="267"/>
    </row>
    <row r="169" spans="1:60" ht="22.5" outlineLevel="1">
      <c r="A169" s="314">
        <v>91</v>
      </c>
      <c r="B169" s="307" t="s">
        <v>1251</v>
      </c>
      <c r="C169" s="322" t="s">
        <v>1252</v>
      </c>
      <c r="D169" s="309" t="s">
        <v>289</v>
      </c>
      <c r="E169" s="311">
        <v>1</v>
      </c>
      <c r="F169" s="313"/>
      <c r="G169" s="316">
        <f t="shared" si="5"/>
        <v>0</v>
      </c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267"/>
      <c r="BF169" s="267"/>
      <c r="BG169" s="267"/>
      <c r="BH169" s="267"/>
    </row>
    <row r="170" spans="1:60" ht="12.75" outlineLevel="1">
      <c r="A170" s="314">
        <v>92</v>
      </c>
      <c r="B170" s="307" t="s">
        <v>937</v>
      </c>
      <c r="C170" s="322" t="s">
        <v>938</v>
      </c>
      <c r="D170" s="309" t="s">
        <v>285</v>
      </c>
      <c r="E170" s="311">
        <v>3.96789</v>
      </c>
      <c r="F170" s="313"/>
      <c r="G170" s="316">
        <f t="shared" si="5"/>
        <v>0</v>
      </c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</row>
    <row r="171" spans="1:60" ht="12.75" outlineLevel="1">
      <c r="A171" s="314">
        <v>93</v>
      </c>
      <c r="B171" s="307" t="s">
        <v>939</v>
      </c>
      <c r="C171" s="322" t="s">
        <v>940</v>
      </c>
      <c r="D171" s="309" t="s">
        <v>285</v>
      </c>
      <c r="E171" s="311">
        <v>3.96789</v>
      </c>
      <c r="F171" s="313"/>
      <c r="G171" s="316">
        <f t="shared" si="5"/>
        <v>0</v>
      </c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267"/>
      <c r="BF171" s="267"/>
      <c r="BG171" s="267"/>
      <c r="BH171" s="267"/>
    </row>
    <row r="172" spans="1:7" ht="12.75">
      <c r="A172" s="315" t="s">
        <v>231</v>
      </c>
      <c r="B172" s="308" t="s">
        <v>197</v>
      </c>
      <c r="C172" s="323" t="s">
        <v>198</v>
      </c>
      <c r="D172" s="310"/>
      <c r="E172" s="312"/>
      <c r="F172" s="420">
        <f>SUM(G173:G225)</f>
        <v>0</v>
      </c>
      <c r="G172" s="421"/>
    </row>
    <row r="173" spans="1:60" ht="12.75" outlineLevel="1">
      <c r="A173" s="314">
        <v>94</v>
      </c>
      <c r="B173" s="307" t="s">
        <v>1253</v>
      </c>
      <c r="C173" s="322" t="s">
        <v>1254</v>
      </c>
      <c r="D173" s="309" t="s">
        <v>685</v>
      </c>
      <c r="E173" s="311">
        <v>21</v>
      </c>
      <c r="F173" s="313"/>
      <c r="G173" s="316">
        <f aca="true" t="shared" si="6" ref="G173:G186">E173*F173</f>
        <v>0</v>
      </c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</row>
    <row r="174" spans="1:60" ht="12.75" outlineLevel="1">
      <c r="A174" s="314">
        <v>95</v>
      </c>
      <c r="B174" s="307" t="s">
        <v>1255</v>
      </c>
      <c r="C174" s="322" t="s">
        <v>1256</v>
      </c>
      <c r="D174" s="309" t="s">
        <v>685</v>
      </c>
      <c r="E174" s="311">
        <v>12</v>
      </c>
      <c r="F174" s="313"/>
      <c r="G174" s="316">
        <f t="shared" si="6"/>
        <v>0</v>
      </c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267"/>
      <c r="BB174" s="267"/>
      <c r="BC174" s="267"/>
      <c r="BD174" s="267"/>
      <c r="BE174" s="267"/>
      <c r="BF174" s="267"/>
      <c r="BG174" s="267"/>
      <c r="BH174" s="267"/>
    </row>
    <row r="175" spans="1:60" ht="12.75" outlineLevel="1">
      <c r="A175" s="314">
        <v>96</v>
      </c>
      <c r="B175" s="307" t="s">
        <v>947</v>
      </c>
      <c r="C175" s="322" t="s">
        <v>948</v>
      </c>
      <c r="D175" s="309" t="s">
        <v>685</v>
      </c>
      <c r="E175" s="311">
        <v>12</v>
      </c>
      <c r="F175" s="313"/>
      <c r="G175" s="316">
        <f t="shared" si="6"/>
        <v>0</v>
      </c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</row>
    <row r="176" spans="1:60" ht="12.75" outlineLevel="1">
      <c r="A176" s="314">
        <v>97</v>
      </c>
      <c r="B176" s="307" t="s">
        <v>1257</v>
      </c>
      <c r="C176" s="322" t="s">
        <v>1258</v>
      </c>
      <c r="D176" s="309" t="s">
        <v>685</v>
      </c>
      <c r="E176" s="311">
        <v>1</v>
      </c>
      <c r="F176" s="313"/>
      <c r="G176" s="316">
        <f t="shared" si="6"/>
        <v>0</v>
      </c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267"/>
      <c r="BB176" s="267"/>
      <c r="BC176" s="267"/>
      <c r="BD176" s="267"/>
      <c r="BE176" s="267"/>
      <c r="BF176" s="267"/>
      <c r="BG176" s="267"/>
      <c r="BH176" s="267"/>
    </row>
    <row r="177" spans="1:60" ht="12.75" outlineLevel="1">
      <c r="A177" s="314">
        <v>98</v>
      </c>
      <c r="B177" s="307" t="s">
        <v>1259</v>
      </c>
      <c r="C177" s="322" t="s">
        <v>1260</v>
      </c>
      <c r="D177" s="309" t="s">
        <v>685</v>
      </c>
      <c r="E177" s="311">
        <v>2</v>
      </c>
      <c r="F177" s="313"/>
      <c r="G177" s="316">
        <f t="shared" si="6"/>
        <v>0</v>
      </c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  <c r="BF177" s="267"/>
      <c r="BG177" s="267"/>
      <c r="BH177" s="267"/>
    </row>
    <row r="178" spans="1:60" ht="12.75" outlineLevel="1">
      <c r="A178" s="314">
        <v>99</v>
      </c>
      <c r="B178" s="307" t="s">
        <v>951</v>
      </c>
      <c r="C178" s="322" t="s">
        <v>952</v>
      </c>
      <c r="D178" s="309" t="s">
        <v>685</v>
      </c>
      <c r="E178" s="311">
        <v>1</v>
      </c>
      <c r="F178" s="313"/>
      <c r="G178" s="316">
        <f t="shared" si="6"/>
        <v>0</v>
      </c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267"/>
      <c r="BF178" s="267"/>
      <c r="BG178" s="267"/>
      <c r="BH178" s="267"/>
    </row>
    <row r="179" spans="1:60" ht="12.75" outlineLevel="1">
      <c r="A179" s="314">
        <v>100</v>
      </c>
      <c r="B179" s="307" t="s">
        <v>975</v>
      </c>
      <c r="C179" s="322" t="s">
        <v>976</v>
      </c>
      <c r="D179" s="309" t="s">
        <v>289</v>
      </c>
      <c r="E179" s="311">
        <v>34</v>
      </c>
      <c r="F179" s="313"/>
      <c r="G179" s="316">
        <f t="shared" si="6"/>
        <v>0</v>
      </c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</row>
    <row r="180" spans="1:60" ht="12.75" outlineLevel="1">
      <c r="A180" s="314">
        <v>101</v>
      </c>
      <c r="B180" s="307" t="s">
        <v>977</v>
      </c>
      <c r="C180" s="322" t="s">
        <v>978</v>
      </c>
      <c r="D180" s="309" t="s">
        <v>289</v>
      </c>
      <c r="E180" s="311">
        <v>10</v>
      </c>
      <c r="F180" s="313"/>
      <c r="G180" s="316">
        <f t="shared" si="6"/>
        <v>0</v>
      </c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267"/>
      <c r="BB180" s="267"/>
      <c r="BC180" s="267"/>
      <c r="BD180" s="267"/>
      <c r="BE180" s="267"/>
      <c r="BF180" s="267"/>
      <c r="BG180" s="267"/>
      <c r="BH180" s="267"/>
    </row>
    <row r="181" spans="1:60" ht="12.75" outlineLevel="1">
      <c r="A181" s="314">
        <v>102</v>
      </c>
      <c r="B181" s="307" t="s">
        <v>983</v>
      </c>
      <c r="C181" s="322" t="s">
        <v>984</v>
      </c>
      <c r="D181" s="309" t="s">
        <v>289</v>
      </c>
      <c r="E181" s="311">
        <v>2</v>
      </c>
      <c r="F181" s="313"/>
      <c r="G181" s="316">
        <f t="shared" si="6"/>
        <v>0</v>
      </c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267"/>
      <c r="BB181" s="267"/>
      <c r="BC181" s="267"/>
      <c r="BD181" s="267"/>
      <c r="BE181" s="267"/>
      <c r="BF181" s="267"/>
      <c r="BG181" s="267"/>
      <c r="BH181" s="267"/>
    </row>
    <row r="182" spans="1:60" ht="12.75" outlineLevel="1">
      <c r="A182" s="314">
        <v>103</v>
      </c>
      <c r="B182" s="307" t="s">
        <v>987</v>
      </c>
      <c r="C182" s="322" t="s">
        <v>988</v>
      </c>
      <c r="D182" s="309" t="s">
        <v>289</v>
      </c>
      <c r="E182" s="311">
        <v>4</v>
      </c>
      <c r="F182" s="313"/>
      <c r="G182" s="316">
        <f t="shared" si="6"/>
        <v>0</v>
      </c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</row>
    <row r="183" spans="1:60" ht="12.75" outlineLevel="1">
      <c r="A183" s="314">
        <v>104</v>
      </c>
      <c r="B183" s="307" t="s">
        <v>1261</v>
      </c>
      <c r="C183" s="322" t="s">
        <v>1262</v>
      </c>
      <c r="D183" s="309" t="s">
        <v>289</v>
      </c>
      <c r="E183" s="311">
        <v>13</v>
      </c>
      <c r="F183" s="313"/>
      <c r="G183" s="316">
        <f t="shared" si="6"/>
        <v>0</v>
      </c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267"/>
      <c r="BB183" s="267"/>
      <c r="BC183" s="267"/>
      <c r="BD183" s="267"/>
      <c r="BE183" s="267"/>
      <c r="BF183" s="267"/>
      <c r="BG183" s="267"/>
      <c r="BH183" s="267"/>
    </row>
    <row r="184" spans="1:60" ht="12.75" outlineLevel="1">
      <c r="A184" s="314">
        <v>105</v>
      </c>
      <c r="B184" s="307" t="s">
        <v>1022</v>
      </c>
      <c r="C184" s="322" t="s">
        <v>1023</v>
      </c>
      <c r="D184" s="309" t="s">
        <v>289</v>
      </c>
      <c r="E184" s="311">
        <v>11</v>
      </c>
      <c r="F184" s="313"/>
      <c r="G184" s="316">
        <f t="shared" si="6"/>
        <v>0</v>
      </c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7"/>
      <c r="BF184" s="267"/>
      <c r="BG184" s="267"/>
      <c r="BH184" s="267"/>
    </row>
    <row r="185" spans="1:60" ht="12.75" outlineLevel="1">
      <c r="A185" s="314">
        <v>106</v>
      </c>
      <c r="B185" s="307" t="s">
        <v>1024</v>
      </c>
      <c r="C185" s="322" t="s">
        <v>1263</v>
      </c>
      <c r="D185" s="309" t="s">
        <v>289</v>
      </c>
      <c r="E185" s="311">
        <v>2</v>
      </c>
      <c r="F185" s="313"/>
      <c r="G185" s="316">
        <f t="shared" si="6"/>
        <v>0</v>
      </c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267"/>
      <c r="BF185" s="267"/>
      <c r="BG185" s="267"/>
      <c r="BH185" s="267"/>
    </row>
    <row r="186" spans="1:60" ht="22.5" outlineLevel="1">
      <c r="A186" s="314">
        <v>107</v>
      </c>
      <c r="B186" s="307" t="s">
        <v>1065</v>
      </c>
      <c r="C186" s="322" t="s">
        <v>1264</v>
      </c>
      <c r="D186" s="309" t="s">
        <v>562</v>
      </c>
      <c r="E186" s="311">
        <v>2</v>
      </c>
      <c r="F186" s="313"/>
      <c r="G186" s="316">
        <f t="shared" si="6"/>
        <v>0</v>
      </c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BF186" s="267"/>
      <c r="BG186" s="267"/>
      <c r="BH186" s="267"/>
    </row>
    <row r="187" spans="1:60" ht="12.75" outlineLevel="1">
      <c r="A187" s="314"/>
      <c r="B187" s="307"/>
      <c r="C187" s="410" t="s">
        <v>1265</v>
      </c>
      <c r="D187" s="411"/>
      <c r="E187" s="412"/>
      <c r="F187" s="413"/>
      <c r="G187" s="414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306" t="str">
        <f>C187</f>
        <v>- materiál tělesa a přírub litá korozivzdorná ocel 1.4581</v>
      </c>
      <c r="BB187" s="267"/>
      <c r="BC187" s="267"/>
      <c r="BD187" s="267"/>
      <c r="BE187" s="267"/>
      <c r="BF187" s="267"/>
      <c r="BG187" s="267"/>
      <c r="BH187" s="267"/>
    </row>
    <row r="188" spans="1:60" ht="12.75" outlineLevel="1">
      <c r="A188" s="314"/>
      <c r="B188" s="307"/>
      <c r="C188" s="410" t="s">
        <v>1266</v>
      </c>
      <c r="D188" s="411"/>
      <c r="E188" s="412"/>
      <c r="F188" s="413"/>
      <c r="G188" s="414"/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306" t="str">
        <f>C188</f>
        <v>- materiál kuželky 1.4571 / 17 348.4</v>
      </c>
      <c r="BB188" s="267"/>
      <c r="BC188" s="267"/>
      <c r="BD188" s="267"/>
      <c r="BE188" s="267"/>
      <c r="BF188" s="267"/>
      <c r="BG188" s="267"/>
      <c r="BH188" s="267"/>
    </row>
    <row r="189" spans="1:60" ht="22.5" outlineLevel="1">
      <c r="A189" s="314">
        <v>108</v>
      </c>
      <c r="B189" s="307" t="s">
        <v>1067</v>
      </c>
      <c r="C189" s="322" t="s">
        <v>1267</v>
      </c>
      <c r="D189" s="309" t="s">
        <v>562</v>
      </c>
      <c r="E189" s="311">
        <v>2</v>
      </c>
      <c r="F189" s="313"/>
      <c r="G189" s="316">
        <f>E189*F189</f>
        <v>0</v>
      </c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267"/>
      <c r="BB189" s="267"/>
      <c r="BC189" s="267"/>
      <c r="BD189" s="267"/>
      <c r="BE189" s="267"/>
      <c r="BF189" s="267"/>
      <c r="BG189" s="267"/>
      <c r="BH189" s="267"/>
    </row>
    <row r="190" spans="1:60" ht="12.75" outlineLevel="1">
      <c r="A190" s="314"/>
      <c r="B190" s="307"/>
      <c r="C190" s="410" t="s">
        <v>1265</v>
      </c>
      <c r="D190" s="411"/>
      <c r="E190" s="412"/>
      <c r="F190" s="413"/>
      <c r="G190" s="414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306" t="str">
        <f>C190</f>
        <v>- materiál tělesa a přírub litá korozivzdorná ocel 1.4581</v>
      </c>
      <c r="BB190" s="267"/>
      <c r="BC190" s="267"/>
      <c r="BD190" s="267"/>
      <c r="BE190" s="267"/>
      <c r="BF190" s="267"/>
      <c r="BG190" s="267"/>
      <c r="BH190" s="267"/>
    </row>
    <row r="191" spans="1:60" ht="12.75" outlineLevel="1">
      <c r="A191" s="314"/>
      <c r="B191" s="307"/>
      <c r="C191" s="410" t="s">
        <v>1266</v>
      </c>
      <c r="D191" s="411"/>
      <c r="E191" s="412"/>
      <c r="F191" s="413"/>
      <c r="G191" s="414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306" t="str">
        <f>C191</f>
        <v>- materiál kuželky 1.4571 / 17 348.4</v>
      </c>
      <c r="BB191" s="267"/>
      <c r="BC191" s="267"/>
      <c r="BD191" s="267"/>
      <c r="BE191" s="267"/>
      <c r="BF191" s="267"/>
      <c r="BG191" s="267"/>
      <c r="BH191" s="267"/>
    </row>
    <row r="192" spans="1:60" ht="12.75" outlineLevel="1">
      <c r="A192" s="314">
        <v>109</v>
      </c>
      <c r="B192" s="307" t="s">
        <v>560</v>
      </c>
      <c r="C192" s="322" t="s">
        <v>1268</v>
      </c>
      <c r="D192" s="309" t="s">
        <v>562</v>
      </c>
      <c r="E192" s="311">
        <v>12</v>
      </c>
      <c r="F192" s="313"/>
      <c r="G192" s="316">
        <f>E192*F192</f>
        <v>0</v>
      </c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7"/>
      <c r="BC192" s="267"/>
      <c r="BD192" s="267"/>
      <c r="BE192" s="267"/>
      <c r="BF192" s="267"/>
      <c r="BG192" s="267"/>
      <c r="BH192" s="267"/>
    </row>
    <row r="193" spans="1:60" ht="12.75" outlineLevel="1">
      <c r="A193" s="314"/>
      <c r="B193" s="307"/>
      <c r="C193" s="410" t="s">
        <v>1265</v>
      </c>
      <c r="D193" s="411"/>
      <c r="E193" s="412"/>
      <c r="F193" s="413"/>
      <c r="G193" s="414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306" t="str">
        <f>C193</f>
        <v>- materiál tělesa a přírub litá korozivzdorná ocel 1.4581</v>
      </c>
      <c r="BB193" s="267"/>
      <c r="BC193" s="267"/>
      <c r="BD193" s="267"/>
      <c r="BE193" s="267"/>
      <c r="BF193" s="267"/>
      <c r="BG193" s="267"/>
      <c r="BH193" s="267"/>
    </row>
    <row r="194" spans="1:60" ht="12.75" outlineLevel="1">
      <c r="A194" s="314"/>
      <c r="B194" s="307"/>
      <c r="C194" s="410" t="s">
        <v>1266</v>
      </c>
      <c r="D194" s="411"/>
      <c r="E194" s="412"/>
      <c r="F194" s="413"/>
      <c r="G194" s="414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306" t="str">
        <f>C194</f>
        <v>- materiál kuželky 1.4571 / 17 348.4</v>
      </c>
      <c r="BB194" s="267"/>
      <c r="BC194" s="267"/>
      <c r="BD194" s="267"/>
      <c r="BE194" s="267"/>
      <c r="BF194" s="267"/>
      <c r="BG194" s="267"/>
      <c r="BH194" s="267"/>
    </row>
    <row r="195" spans="1:60" ht="12.75" outlineLevel="1">
      <c r="A195" s="314">
        <v>110</v>
      </c>
      <c r="B195" s="307" t="s">
        <v>565</v>
      </c>
      <c r="C195" s="322" t="s">
        <v>1269</v>
      </c>
      <c r="D195" s="309" t="s">
        <v>562</v>
      </c>
      <c r="E195" s="311">
        <v>12</v>
      </c>
      <c r="F195" s="313"/>
      <c r="G195" s="316">
        <f>E195*F195</f>
        <v>0</v>
      </c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267"/>
      <c r="BB195" s="267"/>
      <c r="BC195" s="267"/>
      <c r="BD195" s="267"/>
      <c r="BE195" s="267"/>
      <c r="BF195" s="267"/>
      <c r="BG195" s="267"/>
      <c r="BH195" s="267"/>
    </row>
    <row r="196" spans="1:60" ht="12.75" outlineLevel="1">
      <c r="A196" s="314"/>
      <c r="B196" s="307"/>
      <c r="C196" s="410" t="s">
        <v>1265</v>
      </c>
      <c r="D196" s="411"/>
      <c r="E196" s="412"/>
      <c r="F196" s="413"/>
      <c r="G196" s="414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306" t="str">
        <f>C196</f>
        <v>- materiál tělesa a přírub litá korozivzdorná ocel 1.4581</v>
      </c>
      <c r="BB196" s="267"/>
      <c r="BC196" s="267"/>
      <c r="BD196" s="267"/>
      <c r="BE196" s="267"/>
      <c r="BF196" s="267"/>
      <c r="BG196" s="267"/>
      <c r="BH196" s="267"/>
    </row>
    <row r="197" spans="1:60" ht="12.75" outlineLevel="1">
      <c r="A197" s="314"/>
      <c r="B197" s="307"/>
      <c r="C197" s="410" t="s">
        <v>1266</v>
      </c>
      <c r="D197" s="411"/>
      <c r="E197" s="412"/>
      <c r="F197" s="413"/>
      <c r="G197" s="414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  <c r="AU197" s="267"/>
      <c r="AV197" s="267"/>
      <c r="AW197" s="267"/>
      <c r="AX197" s="267"/>
      <c r="AY197" s="267"/>
      <c r="AZ197" s="267"/>
      <c r="BA197" s="306" t="str">
        <f>C197</f>
        <v>- materiál kuželky 1.4571 / 17 348.4</v>
      </c>
      <c r="BB197" s="267"/>
      <c r="BC197" s="267"/>
      <c r="BD197" s="267"/>
      <c r="BE197" s="267"/>
      <c r="BF197" s="267"/>
      <c r="BG197" s="267"/>
      <c r="BH197" s="267"/>
    </row>
    <row r="198" spans="1:60" ht="12.75" outlineLevel="1">
      <c r="A198" s="314">
        <v>111</v>
      </c>
      <c r="B198" s="307" t="s">
        <v>567</v>
      </c>
      <c r="C198" s="322" t="s">
        <v>1270</v>
      </c>
      <c r="D198" s="309" t="s">
        <v>562</v>
      </c>
      <c r="E198" s="311">
        <v>1</v>
      </c>
      <c r="F198" s="313"/>
      <c r="G198" s="316">
        <f>E198*F198</f>
        <v>0</v>
      </c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267"/>
      <c r="BB198" s="267"/>
      <c r="BC198" s="267"/>
      <c r="BD198" s="267"/>
      <c r="BE198" s="267"/>
      <c r="BF198" s="267"/>
      <c r="BG198" s="267"/>
      <c r="BH198" s="267"/>
    </row>
    <row r="199" spans="1:60" ht="12.75" outlineLevel="1">
      <c r="A199" s="314"/>
      <c r="B199" s="307"/>
      <c r="C199" s="410" t="s">
        <v>1265</v>
      </c>
      <c r="D199" s="411"/>
      <c r="E199" s="412"/>
      <c r="F199" s="413"/>
      <c r="G199" s="414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  <c r="AO199" s="267"/>
      <c r="AP199" s="267"/>
      <c r="AQ199" s="267"/>
      <c r="AR199" s="267"/>
      <c r="AS199" s="267"/>
      <c r="AT199" s="267"/>
      <c r="AU199" s="267"/>
      <c r="AV199" s="267"/>
      <c r="AW199" s="267"/>
      <c r="AX199" s="267"/>
      <c r="AY199" s="267"/>
      <c r="AZ199" s="267"/>
      <c r="BA199" s="306" t="str">
        <f>C199</f>
        <v>- materiál tělesa a přírub litá korozivzdorná ocel 1.4581</v>
      </c>
      <c r="BB199" s="267"/>
      <c r="BC199" s="267"/>
      <c r="BD199" s="267"/>
      <c r="BE199" s="267"/>
      <c r="BF199" s="267"/>
      <c r="BG199" s="267"/>
      <c r="BH199" s="267"/>
    </row>
    <row r="200" spans="1:60" ht="12.75" outlineLevel="1">
      <c r="A200" s="314"/>
      <c r="B200" s="307"/>
      <c r="C200" s="410" t="s">
        <v>1266</v>
      </c>
      <c r="D200" s="411"/>
      <c r="E200" s="412"/>
      <c r="F200" s="413"/>
      <c r="G200" s="414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306" t="str">
        <f>C200</f>
        <v>- materiál kuželky 1.4571 / 17 348.4</v>
      </c>
      <c r="BB200" s="267"/>
      <c r="BC200" s="267"/>
      <c r="BD200" s="267"/>
      <c r="BE200" s="267"/>
      <c r="BF200" s="267"/>
      <c r="BG200" s="267"/>
      <c r="BH200" s="267"/>
    </row>
    <row r="201" spans="1:60" ht="12.75" outlineLevel="1">
      <c r="A201" s="314">
        <v>112</v>
      </c>
      <c r="B201" s="307" t="s">
        <v>569</v>
      </c>
      <c r="C201" s="322" t="s">
        <v>1271</v>
      </c>
      <c r="D201" s="309" t="s">
        <v>562</v>
      </c>
      <c r="E201" s="311">
        <v>2</v>
      </c>
      <c r="F201" s="313"/>
      <c r="G201" s="316">
        <f>E201*F201</f>
        <v>0</v>
      </c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267"/>
      <c r="BB201" s="267"/>
      <c r="BC201" s="267"/>
      <c r="BD201" s="267"/>
      <c r="BE201" s="267"/>
      <c r="BF201" s="267"/>
      <c r="BG201" s="267"/>
      <c r="BH201" s="267"/>
    </row>
    <row r="202" spans="1:60" ht="12.75" outlineLevel="1">
      <c r="A202" s="314"/>
      <c r="B202" s="307"/>
      <c r="C202" s="410" t="s">
        <v>1265</v>
      </c>
      <c r="D202" s="411"/>
      <c r="E202" s="412"/>
      <c r="F202" s="413"/>
      <c r="G202" s="414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267"/>
      <c r="AM202" s="267"/>
      <c r="AN202" s="267"/>
      <c r="AO202" s="267"/>
      <c r="AP202" s="267"/>
      <c r="AQ202" s="267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306" t="str">
        <f>C202</f>
        <v>- materiál tělesa a přírub litá korozivzdorná ocel 1.4581</v>
      </c>
      <c r="BB202" s="267"/>
      <c r="BC202" s="267"/>
      <c r="BD202" s="267"/>
      <c r="BE202" s="267"/>
      <c r="BF202" s="267"/>
      <c r="BG202" s="267"/>
      <c r="BH202" s="267"/>
    </row>
    <row r="203" spans="1:60" ht="12.75" outlineLevel="1">
      <c r="A203" s="314"/>
      <c r="B203" s="307"/>
      <c r="C203" s="410" t="s">
        <v>1266</v>
      </c>
      <c r="D203" s="411"/>
      <c r="E203" s="412"/>
      <c r="F203" s="413"/>
      <c r="G203" s="414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  <c r="AO203" s="267"/>
      <c r="AP203" s="267"/>
      <c r="AQ203" s="267"/>
      <c r="AR203" s="267"/>
      <c r="AS203" s="267"/>
      <c r="AT203" s="267"/>
      <c r="AU203" s="267"/>
      <c r="AV203" s="267"/>
      <c r="AW203" s="267"/>
      <c r="AX203" s="267"/>
      <c r="AY203" s="267"/>
      <c r="AZ203" s="267"/>
      <c r="BA203" s="306" t="str">
        <f>C203</f>
        <v>- materiál kuželky 1.4571 / 17 348.4</v>
      </c>
      <c r="BB203" s="267"/>
      <c r="BC203" s="267"/>
      <c r="BD203" s="267"/>
      <c r="BE203" s="267"/>
      <c r="BF203" s="267"/>
      <c r="BG203" s="267"/>
      <c r="BH203" s="267"/>
    </row>
    <row r="204" spans="1:60" ht="12.75" outlineLevel="1">
      <c r="A204" s="314">
        <v>113</v>
      </c>
      <c r="B204" s="307" t="s">
        <v>1272</v>
      </c>
      <c r="C204" s="322" t="s">
        <v>1273</v>
      </c>
      <c r="D204" s="309" t="s">
        <v>562</v>
      </c>
      <c r="E204" s="311">
        <v>1</v>
      </c>
      <c r="F204" s="313"/>
      <c r="G204" s="316">
        <f>E204*F204</f>
        <v>0</v>
      </c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  <c r="AO204" s="267"/>
      <c r="AP204" s="267"/>
      <c r="AQ204" s="267"/>
      <c r="AR204" s="267"/>
      <c r="AS204" s="267"/>
      <c r="AT204" s="267"/>
      <c r="AU204" s="267"/>
      <c r="AV204" s="267"/>
      <c r="AW204" s="267"/>
      <c r="AX204" s="267"/>
      <c r="AY204" s="267"/>
      <c r="AZ204" s="267"/>
      <c r="BA204" s="267"/>
      <c r="BB204" s="267"/>
      <c r="BC204" s="267"/>
      <c r="BD204" s="267"/>
      <c r="BE204" s="267"/>
      <c r="BF204" s="267"/>
      <c r="BG204" s="267"/>
      <c r="BH204" s="267"/>
    </row>
    <row r="205" spans="1:60" ht="12.75" outlineLevel="1">
      <c r="A205" s="314"/>
      <c r="B205" s="307"/>
      <c r="C205" s="410" t="s">
        <v>1265</v>
      </c>
      <c r="D205" s="411"/>
      <c r="E205" s="412"/>
      <c r="F205" s="413"/>
      <c r="G205" s="414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267"/>
      <c r="AM205" s="267"/>
      <c r="AN205" s="267"/>
      <c r="AO205" s="267"/>
      <c r="AP205" s="267"/>
      <c r="AQ205" s="267"/>
      <c r="AR205" s="267"/>
      <c r="AS205" s="267"/>
      <c r="AT205" s="267"/>
      <c r="AU205" s="267"/>
      <c r="AV205" s="267"/>
      <c r="AW205" s="267"/>
      <c r="AX205" s="267"/>
      <c r="AY205" s="267"/>
      <c r="AZ205" s="267"/>
      <c r="BA205" s="306" t="str">
        <f>C205</f>
        <v>- materiál tělesa a přírub litá korozivzdorná ocel 1.4581</v>
      </c>
      <c r="BB205" s="267"/>
      <c r="BC205" s="267"/>
      <c r="BD205" s="267"/>
      <c r="BE205" s="267"/>
      <c r="BF205" s="267"/>
      <c r="BG205" s="267"/>
      <c r="BH205" s="267"/>
    </row>
    <row r="206" spans="1:60" ht="12.75" outlineLevel="1">
      <c r="A206" s="314"/>
      <c r="B206" s="307"/>
      <c r="C206" s="410" t="s">
        <v>1266</v>
      </c>
      <c r="D206" s="411"/>
      <c r="E206" s="412"/>
      <c r="F206" s="413"/>
      <c r="G206" s="414"/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306" t="str">
        <f>C206</f>
        <v>- materiál kuželky 1.4571 / 17 348.4</v>
      </c>
      <c r="BB206" s="267"/>
      <c r="BC206" s="267"/>
      <c r="BD206" s="267"/>
      <c r="BE206" s="267"/>
      <c r="BF206" s="267"/>
      <c r="BG206" s="267"/>
      <c r="BH206" s="267"/>
    </row>
    <row r="207" spans="1:60" ht="12.75" outlineLevel="1">
      <c r="A207" s="314">
        <v>114</v>
      </c>
      <c r="B207" s="307" t="s">
        <v>571</v>
      </c>
      <c r="C207" s="322" t="s">
        <v>1274</v>
      </c>
      <c r="D207" s="309" t="s">
        <v>562</v>
      </c>
      <c r="E207" s="311">
        <v>9</v>
      </c>
      <c r="F207" s="313"/>
      <c r="G207" s="316">
        <f>E207*F207</f>
        <v>0</v>
      </c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  <c r="AO207" s="267"/>
      <c r="AP207" s="267"/>
      <c r="AQ207" s="267"/>
      <c r="AR207" s="267"/>
      <c r="AS207" s="267"/>
      <c r="AT207" s="267"/>
      <c r="AU207" s="267"/>
      <c r="AV207" s="267"/>
      <c r="AW207" s="267"/>
      <c r="AX207" s="267"/>
      <c r="AY207" s="267"/>
      <c r="AZ207" s="267"/>
      <c r="BA207" s="267"/>
      <c r="BB207" s="267"/>
      <c r="BC207" s="267"/>
      <c r="BD207" s="267"/>
      <c r="BE207" s="267"/>
      <c r="BF207" s="267"/>
      <c r="BG207" s="267"/>
      <c r="BH207" s="267"/>
    </row>
    <row r="208" spans="1:60" ht="12.75" outlineLevel="1">
      <c r="A208" s="314"/>
      <c r="B208" s="307"/>
      <c r="C208" s="410" t="s">
        <v>1275</v>
      </c>
      <c r="D208" s="411"/>
      <c r="E208" s="412"/>
      <c r="F208" s="413"/>
      <c r="G208" s="414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267"/>
      <c r="AL208" s="267"/>
      <c r="AM208" s="267"/>
      <c r="AN208" s="267"/>
      <c r="AO208" s="267"/>
      <c r="AP208" s="267"/>
      <c r="AQ208" s="267"/>
      <c r="AR208" s="267"/>
      <c r="AS208" s="267"/>
      <c r="AT208" s="267"/>
      <c r="AU208" s="267"/>
      <c r="AV208" s="267"/>
      <c r="AW208" s="267"/>
      <c r="AX208" s="267"/>
      <c r="AY208" s="267"/>
      <c r="AZ208" s="267"/>
      <c r="BA208" s="306" t="str">
        <f>C208</f>
        <v>libovolná pracovní poloha</v>
      </c>
      <c r="BB208" s="267"/>
      <c r="BC208" s="267"/>
      <c r="BD208" s="267"/>
      <c r="BE208" s="267"/>
      <c r="BF208" s="267"/>
      <c r="BG208" s="267"/>
      <c r="BH208" s="267"/>
    </row>
    <row r="209" spans="1:60" ht="12.75" outlineLevel="1">
      <c r="A209" s="314">
        <v>115</v>
      </c>
      <c r="B209" s="307" t="s">
        <v>1276</v>
      </c>
      <c r="C209" s="322" t="s">
        <v>1277</v>
      </c>
      <c r="D209" s="309" t="s">
        <v>562</v>
      </c>
      <c r="E209" s="311">
        <v>1</v>
      </c>
      <c r="F209" s="313"/>
      <c r="G209" s="316">
        <f aca="true" t="shared" si="7" ref="G209:G225">E209*F209</f>
        <v>0</v>
      </c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7"/>
      <c r="AO209" s="267"/>
      <c r="AP209" s="267"/>
      <c r="AQ209" s="267"/>
      <c r="AR209" s="267"/>
      <c r="AS209" s="267"/>
      <c r="AT209" s="267"/>
      <c r="AU209" s="267"/>
      <c r="AV209" s="267"/>
      <c r="AW209" s="267"/>
      <c r="AX209" s="267"/>
      <c r="AY209" s="267"/>
      <c r="AZ209" s="267"/>
      <c r="BA209" s="267"/>
      <c r="BB209" s="267"/>
      <c r="BC209" s="267"/>
      <c r="BD209" s="267"/>
      <c r="BE209" s="267"/>
      <c r="BF209" s="267"/>
      <c r="BG209" s="267"/>
      <c r="BH209" s="267"/>
    </row>
    <row r="210" spans="1:60" ht="12.75" outlineLevel="1">
      <c r="A210" s="314">
        <v>116</v>
      </c>
      <c r="B210" s="307" t="s">
        <v>1278</v>
      </c>
      <c r="C210" s="322" t="s">
        <v>1279</v>
      </c>
      <c r="D210" s="309" t="s">
        <v>562</v>
      </c>
      <c r="E210" s="311">
        <v>7</v>
      </c>
      <c r="F210" s="313"/>
      <c r="G210" s="316">
        <f t="shared" si="7"/>
        <v>0</v>
      </c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7"/>
      <c r="AZ210" s="267"/>
      <c r="BA210" s="267"/>
      <c r="BB210" s="267"/>
      <c r="BC210" s="267"/>
      <c r="BD210" s="267"/>
      <c r="BE210" s="267"/>
      <c r="BF210" s="267"/>
      <c r="BG210" s="267"/>
      <c r="BH210" s="267"/>
    </row>
    <row r="211" spans="1:60" ht="12.75" outlineLevel="1">
      <c r="A211" s="314">
        <v>117</v>
      </c>
      <c r="B211" s="307" t="s">
        <v>1280</v>
      </c>
      <c r="C211" s="322" t="s">
        <v>1281</v>
      </c>
      <c r="D211" s="309" t="s">
        <v>562</v>
      </c>
      <c r="E211" s="311">
        <v>1</v>
      </c>
      <c r="F211" s="313"/>
      <c r="G211" s="316">
        <f t="shared" si="7"/>
        <v>0</v>
      </c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267"/>
      <c r="BB211" s="267"/>
      <c r="BC211" s="267"/>
      <c r="BD211" s="267"/>
      <c r="BE211" s="267"/>
      <c r="BF211" s="267"/>
      <c r="BG211" s="267"/>
      <c r="BH211" s="267"/>
    </row>
    <row r="212" spans="1:60" ht="12.75" outlineLevel="1">
      <c r="A212" s="314">
        <v>118</v>
      </c>
      <c r="B212" s="307" t="s">
        <v>1282</v>
      </c>
      <c r="C212" s="322" t="s">
        <v>1283</v>
      </c>
      <c r="D212" s="309" t="s">
        <v>562</v>
      </c>
      <c r="E212" s="311">
        <v>2</v>
      </c>
      <c r="F212" s="313"/>
      <c r="G212" s="316">
        <f t="shared" si="7"/>
        <v>0</v>
      </c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267"/>
      <c r="AM212" s="267"/>
      <c r="AN212" s="267"/>
      <c r="AO212" s="267"/>
      <c r="AP212" s="267"/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267"/>
      <c r="BB212" s="267"/>
      <c r="BC212" s="267"/>
      <c r="BD212" s="267"/>
      <c r="BE212" s="267"/>
      <c r="BF212" s="267"/>
      <c r="BG212" s="267"/>
      <c r="BH212" s="267"/>
    </row>
    <row r="213" spans="1:60" ht="12.75" outlineLevel="1">
      <c r="A213" s="314">
        <v>119</v>
      </c>
      <c r="B213" s="307" t="s">
        <v>1284</v>
      </c>
      <c r="C213" s="322" t="s">
        <v>1285</v>
      </c>
      <c r="D213" s="309" t="s">
        <v>562</v>
      </c>
      <c r="E213" s="311">
        <v>1</v>
      </c>
      <c r="F213" s="313"/>
      <c r="G213" s="316">
        <f t="shared" si="7"/>
        <v>0</v>
      </c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267"/>
      <c r="AK213" s="267"/>
      <c r="AL213" s="267"/>
      <c r="AM213" s="267"/>
      <c r="AN213" s="267"/>
      <c r="AO213" s="267"/>
      <c r="AP213" s="267"/>
      <c r="AQ213" s="267"/>
      <c r="AR213" s="267"/>
      <c r="AS213" s="267"/>
      <c r="AT213" s="267"/>
      <c r="AU213" s="267"/>
      <c r="AV213" s="267"/>
      <c r="AW213" s="267"/>
      <c r="AX213" s="267"/>
      <c r="AY213" s="267"/>
      <c r="AZ213" s="267"/>
      <c r="BA213" s="267"/>
      <c r="BB213" s="267"/>
      <c r="BC213" s="267"/>
      <c r="BD213" s="267"/>
      <c r="BE213" s="267"/>
      <c r="BF213" s="267"/>
      <c r="BG213" s="267"/>
      <c r="BH213" s="267"/>
    </row>
    <row r="214" spans="1:60" ht="22.5" outlineLevel="1">
      <c r="A214" s="314">
        <v>120</v>
      </c>
      <c r="B214" s="307" t="s">
        <v>1286</v>
      </c>
      <c r="C214" s="322" t="s">
        <v>1287</v>
      </c>
      <c r="D214" s="309" t="s">
        <v>562</v>
      </c>
      <c r="E214" s="311">
        <v>12</v>
      </c>
      <c r="F214" s="313"/>
      <c r="G214" s="316">
        <f t="shared" si="7"/>
        <v>0</v>
      </c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/>
      <c r="AT214" s="267"/>
      <c r="AU214" s="267"/>
      <c r="AV214" s="267"/>
      <c r="AW214" s="267"/>
      <c r="AX214" s="267"/>
      <c r="AY214" s="267"/>
      <c r="AZ214" s="267"/>
      <c r="BA214" s="267"/>
      <c r="BB214" s="267"/>
      <c r="BC214" s="267"/>
      <c r="BD214" s="267"/>
      <c r="BE214" s="267"/>
      <c r="BF214" s="267"/>
      <c r="BG214" s="267"/>
      <c r="BH214" s="267"/>
    </row>
    <row r="215" spans="1:60" ht="12.75" outlineLevel="1">
      <c r="A215" s="314">
        <v>121</v>
      </c>
      <c r="B215" s="307" t="s">
        <v>1288</v>
      </c>
      <c r="C215" s="322" t="s">
        <v>1289</v>
      </c>
      <c r="D215" s="309" t="s">
        <v>562</v>
      </c>
      <c r="E215" s="311">
        <v>15</v>
      </c>
      <c r="F215" s="313"/>
      <c r="G215" s="316">
        <f t="shared" si="7"/>
        <v>0</v>
      </c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  <c r="AO215" s="267"/>
      <c r="AP215" s="267"/>
      <c r="AQ215" s="267"/>
      <c r="AR215" s="267"/>
      <c r="AS215" s="267"/>
      <c r="AT215" s="267"/>
      <c r="AU215" s="267"/>
      <c r="AV215" s="267"/>
      <c r="AW215" s="267"/>
      <c r="AX215" s="267"/>
      <c r="AY215" s="267"/>
      <c r="AZ215" s="267"/>
      <c r="BA215" s="267"/>
      <c r="BB215" s="267"/>
      <c r="BC215" s="267"/>
      <c r="BD215" s="267"/>
      <c r="BE215" s="267"/>
      <c r="BF215" s="267"/>
      <c r="BG215" s="267"/>
      <c r="BH215" s="267"/>
    </row>
    <row r="216" spans="1:60" ht="22.5" outlineLevel="1">
      <c r="A216" s="314">
        <v>122</v>
      </c>
      <c r="B216" s="307" t="s">
        <v>1290</v>
      </c>
      <c r="C216" s="322" t="s">
        <v>1291</v>
      </c>
      <c r="D216" s="309" t="s">
        <v>562</v>
      </c>
      <c r="E216" s="311">
        <v>12</v>
      </c>
      <c r="F216" s="313"/>
      <c r="G216" s="316">
        <f t="shared" si="7"/>
        <v>0</v>
      </c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267"/>
      <c r="BB216" s="267"/>
      <c r="BC216" s="267"/>
      <c r="BD216" s="267"/>
      <c r="BE216" s="267"/>
      <c r="BF216" s="267"/>
      <c r="BG216" s="267"/>
      <c r="BH216" s="267"/>
    </row>
    <row r="217" spans="1:60" ht="12.75" outlineLevel="1">
      <c r="A217" s="314">
        <v>123</v>
      </c>
      <c r="B217" s="307" t="s">
        <v>1292</v>
      </c>
      <c r="C217" s="322" t="s">
        <v>1293</v>
      </c>
      <c r="D217" s="309" t="s">
        <v>562</v>
      </c>
      <c r="E217" s="311">
        <v>12</v>
      </c>
      <c r="F217" s="313"/>
      <c r="G217" s="316">
        <f t="shared" si="7"/>
        <v>0</v>
      </c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267"/>
      <c r="BB217" s="267"/>
      <c r="BC217" s="267"/>
      <c r="BD217" s="267"/>
      <c r="BE217" s="267"/>
      <c r="BF217" s="267"/>
      <c r="BG217" s="267"/>
      <c r="BH217" s="267"/>
    </row>
    <row r="218" spans="1:60" ht="22.5" outlineLevel="1">
      <c r="A218" s="314">
        <v>124</v>
      </c>
      <c r="B218" s="307" t="s">
        <v>1294</v>
      </c>
      <c r="C218" s="322" t="s">
        <v>1295</v>
      </c>
      <c r="D218" s="309" t="s">
        <v>562</v>
      </c>
      <c r="E218" s="311">
        <v>4</v>
      </c>
      <c r="F218" s="313"/>
      <c r="G218" s="316">
        <f t="shared" si="7"/>
        <v>0</v>
      </c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7"/>
    </row>
    <row r="219" spans="1:60" ht="22.5" outlineLevel="1">
      <c r="A219" s="314">
        <v>125</v>
      </c>
      <c r="B219" s="307" t="s">
        <v>1296</v>
      </c>
      <c r="C219" s="322" t="s">
        <v>1297</v>
      </c>
      <c r="D219" s="309" t="s">
        <v>562</v>
      </c>
      <c r="E219" s="311">
        <v>3</v>
      </c>
      <c r="F219" s="313"/>
      <c r="G219" s="316">
        <f t="shared" si="7"/>
        <v>0</v>
      </c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267"/>
      <c r="BB219" s="267"/>
      <c r="BC219" s="267"/>
      <c r="BD219" s="267"/>
      <c r="BE219" s="267"/>
      <c r="BF219" s="267"/>
      <c r="BG219" s="267"/>
      <c r="BH219" s="267"/>
    </row>
    <row r="220" spans="1:60" ht="22.5" outlineLevel="1">
      <c r="A220" s="314">
        <v>126</v>
      </c>
      <c r="B220" s="307" t="s">
        <v>1298</v>
      </c>
      <c r="C220" s="322" t="s">
        <v>1299</v>
      </c>
      <c r="D220" s="309" t="s">
        <v>562</v>
      </c>
      <c r="E220" s="311">
        <v>2</v>
      </c>
      <c r="F220" s="313"/>
      <c r="G220" s="316">
        <f t="shared" si="7"/>
        <v>0</v>
      </c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7"/>
      <c r="AP220" s="267"/>
      <c r="AQ220" s="267"/>
      <c r="AR220" s="267"/>
      <c r="AS220" s="267"/>
      <c r="AT220" s="267"/>
      <c r="AU220" s="267"/>
      <c r="AV220" s="267"/>
      <c r="AW220" s="267"/>
      <c r="AX220" s="267"/>
      <c r="AY220" s="267"/>
      <c r="AZ220" s="267"/>
      <c r="BA220" s="267"/>
      <c r="BB220" s="267"/>
      <c r="BC220" s="267"/>
      <c r="BD220" s="267"/>
      <c r="BE220" s="267"/>
      <c r="BF220" s="267"/>
      <c r="BG220" s="267"/>
      <c r="BH220" s="267"/>
    </row>
    <row r="221" spans="1:60" ht="22.5" outlineLevel="1">
      <c r="A221" s="314">
        <v>127</v>
      </c>
      <c r="B221" s="307" t="s">
        <v>1300</v>
      </c>
      <c r="C221" s="322" t="s">
        <v>1301</v>
      </c>
      <c r="D221" s="309" t="s">
        <v>562</v>
      </c>
      <c r="E221" s="311">
        <v>4</v>
      </c>
      <c r="F221" s="313"/>
      <c r="G221" s="316">
        <f t="shared" si="7"/>
        <v>0</v>
      </c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267"/>
      <c r="AM221" s="267"/>
      <c r="AN221" s="267"/>
      <c r="AO221" s="267"/>
      <c r="AP221" s="267"/>
      <c r="AQ221" s="267"/>
      <c r="AR221" s="267"/>
      <c r="AS221" s="267"/>
      <c r="AT221" s="267"/>
      <c r="AU221" s="267"/>
      <c r="AV221" s="267"/>
      <c r="AW221" s="267"/>
      <c r="AX221" s="267"/>
      <c r="AY221" s="267"/>
      <c r="AZ221" s="267"/>
      <c r="BA221" s="267"/>
      <c r="BB221" s="267"/>
      <c r="BC221" s="267"/>
      <c r="BD221" s="267"/>
      <c r="BE221" s="267"/>
      <c r="BF221" s="267"/>
      <c r="BG221" s="267"/>
      <c r="BH221" s="267"/>
    </row>
    <row r="222" spans="1:60" ht="22.5" outlineLevel="1">
      <c r="A222" s="314">
        <v>128</v>
      </c>
      <c r="B222" s="307" t="s">
        <v>1302</v>
      </c>
      <c r="C222" s="322" t="s">
        <v>1303</v>
      </c>
      <c r="D222" s="309" t="s">
        <v>562</v>
      </c>
      <c r="E222" s="311">
        <v>2</v>
      </c>
      <c r="F222" s="313"/>
      <c r="G222" s="316">
        <f t="shared" si="7"/>
        <v>0</v>
      </c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7"/>
      <c r="AM222" s="267"/>
      <c r="AN222" s="267"/>
      <c r="AO222" s="267"/>
      <c r="AP222" s="267"/>
      <c r="AQ222" s="267"/>
      <c r="AR222" s="267"/>
      <c r="AS222" s="267"/>
      <c r="AT222" s="267"/>
      <c r="AU222" s="267"/>
      <c r="AV222" s="267"/>
      <c r="AW222" s="267"/>
      <c r="AX222" s="267"/>
      <c r="AY222" s="267"/>
      <c r="AZ222" s="267"/>
      <c r="BA222" s="267"/>
      <c r="BB222" s="267"/>
      <c r="BC222" s="267"/>
      <c r="BD222" s="267"/>
      <c r="BE222" s="267"/>
      <c r="BF222" s="267"/>
      <c r="BG222" s="267"/>
      <c r="BH222" s="267"/>
    </row>
    <row r="223" spans="1:60" ht="12.75" outlineLevel="1">
      <c r="A223" s="314">
        <v>129</v>
      </c>
      <c r="B223" s="307" t="s">
        <v>1304</v>
      </c>
      <c r="C223" s="322" t="s">
        <v>1305</v>
      </c>
      <c r="D223" s="309" t="s">
        <v>562</v>
      </c>
      <c r="E223" s="311">
        <v>3</v>
      </c>
      <c r="F223" s="313"/>
      <c r="G223" s="316">
        <f t="shared" si="7"/>
        <v>0</v>
      </c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267"/>
      <c r="BB223" s="267"/>
      <c r="BC223" s="267"/>
      <c r="BD223" s="267"/>
      <c r="BE223" s="267"/>
      <c r="BF223" s="267"/>
      <c r="BG223" s="267"/>
      <c r="BH223" s="267"/>
    </row>
    <row r="224" spans="1:60" ht="12.75" outlineLevel="1">
      <c r="A224" s="314">
        <v>130</v>
      </c>
      <c r="B224" s="307" t="s">
        <v>1073</v>
      </c>
      <c r="C224" s="322" t="s">
        <v>1074</v>
      </c>
      <c r="D224" s="309" t="s">
        <v>285</v>
      </c>
      <c r="E224" s="311">
        <v>2.5528</v>
      </c>
      <c r="F224" s="313"/>
      <c r="G224" s="316">
        <f t="shared" si="7"/>
        <v>0</v>
      </c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267"/>
      <c r="BB224" s="267"/>
      <c r="BC224" s="267"/>
      <c r="BD224" s="267"/>
      <c r="BE224" s="267"/>
      <c r="BF224" s="267"/>
      <c r="BG224" s="267"/>
      <c r="BH224" s="267"/>
    </row>
    <row r="225" spans="1:60" ht="12.75" outlineLevel="1">
      <c r="A225" s="314">
        <v>131</v>
      </c>
      <c r="B225" s="307" t="s">
        <v>1075</v>
      </c>
      <c r="C225" s="322" t="s">
        <v>1076</v>
      </c>
      <c r="D225" s="309" t="s">
        <v>285</v>
      </c>
      <c r="E225" s="311">
        <v>2.5528</v>
      </c>
      <c r="F225" s="313"/>
      <c r="G225" s="316">
        <f t="shared" si="7"/>
        <v>0</v>
      </c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G225" s="267"/>
      <c r="AH225" s="267"/>
      <c r="AI225" s="267"/>
      <c r="AJ225" s="267"/>
      <c r="AK225" s="267"/>
      <c r="AL225" s="267"/>
      <c r="AM225" s="267"/>
      <c r="AN225" s="267"/>
      <c r="AO225" s="267"/>
      <c r="AP225" s="267"/>
      <c r="AQ225" s="267"/>
      <c r="AR225" s="267"/>
      <c r="AS225" s="267"/>
      <c r="AT225" s="267"/>
      <c r="AU225" s="267"/>
      <c r="AV225" s="267"/>
      <c r="AW225" s="267"/>
      <c r="AX225" s="267"/>
      <c r="AY225" s="267"/>
      <c r="AZ225" s="267"/>
      <c r="BA225" s="267"/>
      <c r="BB225" s="267"/>
      <c r="BC225" s="267"/>
      <c r="BD225" s="267"/>
      <c r="BE225" s="267"/>
      <c r="BF225" s="267"/>
      <c r="BG225" s="267"/>
      <c r="BH225" s="267"/>
    </row>
    <row r="226" spans="1:7" ht="12.75">
      <c r="A226" s="315" t="s">
        <v>231</v>
      </c>
      <c r="B226" s="308" t="s">
        <v>201</v>
      </c>
      <c r="C226" s="323" t="s">
        <v>202</v>
      </c>
      <c r="D226" s="310"/>
      <c r="E226" s="312"/>
      <c r="F226" s="420">
        <f>SUM(G227:G231)</f>
        <v>0</v>
      </c>
      <c r="G226" s="421"/>
    </row>
    <row r="227" spans="1:60" ht="12.75" outlineLevel="1">
      <c r="A227" s="314">
        <v>132</v>
      </c>
      <c r="B227" s="307" t="s">
        <v>1077</v>
      </c>
      <c r="C227" s="322" t="s">
        <v>1078</v>
      </c>
      <c r="D227" s="309" t="s">
        <v>1079</v>
      </c>
      <c r="E227" s="311">
        <v>50</v>
      </c>
      <c r="F227" s="313"/>
      <c r="G227" s="316">
        <f>E227*F227</f>
        <v>0</v>
      </c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7"/>
      <c r="AP227" s="267"/>
      <c r="AQ227" s="267"/>
      <c r="AR227" s="267"/>
      <c r="AS227" s="267"/>
      <c r="AT227" s="267"/>
      <c r="AU227" s="267"/>
      <c r="AV227" s="267"/>
      <c r="AW227" s="267"/>
      <c r="AX227" s="267"/>
      <c r="AY227" s="267"/>
      <c r="AZ227" s="267"/>
      <c r="BA227" s="267"/>
      <c r="BB227" s="267"/>
      <c r="BC227" s="267"/>
      <c r="BD227" s="267"/>
      <c r="BE227" s="267"/>
      <c r="BF227" s="267"/>
      <c r="BG227" s="267"/>
      <c r="BH227" s="267"/>
    </row>
    <row r="228" spans="1:60" ht="12.75" outlineLevel="1">
      <c r="A228" s="314">
        <v>133</v>
      </c>
      <c r="B228" s="307" t="s">
        <v>1080</v>
      </c>
      <c r="C228" s="322" t="s">
        <v>1081</v>
      </c>
      <c r="D228" s="309" t="s">
        <v>1079</v>
      </c>
      <c r="E228" s="311">
        <v>50</v>
      </c>
      <c r="F228" s="313"/>
      <c r="G228" s="316">
        <f>E228*F228</f>
        <v>0</v>
      </c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  <c r="AD228" s="267"/>
      <c r="AE228" s="267"/>
      <c r="AF228" s="267"/>
      <c r="AG228" s="267"/>
      <c r="AH228" s="267"/>
      <c r="AI228" s="267"/>
      <c r="AJ228" s="267"/>
      <c r="AK228" s="267"/>
      <c r="AL228" s="267"/>
      <c r="AM228" s="267"/>
      <c r="AN228" s="267"/>
      <c r="AO228" s="267"/>
      <c r="AP228" s="267"/>
      <c r="AQ228" s="267"/>
      <c r="AR228" s="267"/>
      <c r="AS228" s="267"/>
      <c r="AT228" s="267"/>
      <c r="AU228" s="267"/>
      <c r="AV228" s="267"/>
      <c r="AW228" s="267"/>
      <c r="AX228" s="267"/>
      <c r="AY228" s="267"/>
      <c r="AZ228" s="267"/>
      <c r="BA228" s="267"/>
      <c r="BB228" s="267"/>
      <c r="BC228" s="267"/>
      <c r="BD228" s="267"/>
      <c r="BE228" s="267"/>
      <c r="BF228" s="267"/>
      <c r="BG228" s="267"/>
      <c r="BH228" s="267"/>
    </row>
    <row r="229" spans="1:60" ht="12.75" outlineLevel="1">
      <c r="A229" s="314">
        <v>134</v>
      </c>
      <c r="B229" s="307" t="s">
        <v>1306</v>
      </c>
      <c r="C229" s="322" t="s">
        <v>1307</v>
      </c>
      <c r="D229" s="309" t="s">
        <v>685</v>
      </c>
      <c r="E229" s="311">
        <v>12</v>
      </c>
      <c r="F229" s="313"/>
      <c r="G229" s="316">
        <f>E229*F229</f>
        <v>0</v>
      </c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267"/>
      <c r="BB229" s="267"/>
      <c r="BC229" s="267"/>
      <c r="BD229" s="267"/>
      <c r="BE229" s="267"/>
      <c r="BF229" s="267"/>
      <c r="BG229" s="267"/>
      <c r="BH229" s="267"/>
    </row>
    <row r="230" spans="1:60" ht="12.75" outlineLevel="1">
      <c r="A230" s="314">
        <v>135</v>
      </c>
      <c r="B230" s="307" t="s">
        <v>1082</v>
      </c>
      <c r="C230" s="322" t="s">
        <v>1083</v>
      </c>
      <c r="D230" s="309" t="s">
        <v>285</v>
      </c>
      <c r="E230" s="311">
        <v>0.0055</v>
      </c>
      <c r="F230" s="313"/>
      <c r="G230" s="316">
        <f>E230*F230</f>
        <v>0</v>
      </c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  <c r="AQ230" s="267"/>
      <c r="AR230" s="267"/>
      <c r="AS230" s="267"/>
      <c r="AT230" s="267"/>
      <c r="AU230" s="267"/>
      <c r="AV230" s="267"/>
      <c r="AW230" s="267"/>
      <c r="AX230" s="267"/>
      <c r="AY230" s="267"/>
      <c r="AZ230" s="267"/>
      <c r="BA230" s="267"/>
      <c r="BB230" s="267"/>
      <c r="BC230" s="267"/>
      <c r="BD230" s="267"/>
      <c r="BE230" s="267"/>
      <c r="BF230" s="267"/>
      <c r="BG230" s="267"/>
      <c r="BH230" s="267"/>
    </row>
    <row r="231" spans="1:60" ht="12.75" outlineLevel="1">
      <c r="A231" s="314">
        <v>136</v>
      </c>
      <c r="B231" s="307" t="s">
        <v>1084</v>
      </c>
      <c r="C231" s="322" t="s">
        <v>1085</v>
      </c>
      <c r="D231" s="309" t="s">
        <v>285</v>
      </c>
      <c r="E231" s="311">
        <v>0.0055</v>
      </c>
      <c r="F231" s="313"/>
      <c r="G231" s="316">
        <f>E231*F231</f>
        <v>0</v>
      </c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  <c r="AD231" s="267"/>
      <c r="AE231" s="267"/>
      <c r="AF231" s="267"/>
      <c r="AG231" s="267"/>
      <c r="AH231" s="267"/>
      <c r="AI231" s="267"/>
      <c r="AJ231" s="267"/>
      <c r="AK231" s="267"/>
      <c r="AL231" s="267"/>
      <c r="AM231" s="267"/>
      <c r="AN231" s="267"/>
      <c r="AO231" s="267"/>
      <c r="AP231" s="267"/>
      <c r="AQ231" s="267"/>
      <c r="AR231" s="267"/>
      <c r="AS231" s="267"/>
      <c r="AT231" s="267"/>
      <c r="AU231" s="267"/>
      <c r="AV231" s="267"/>
      <c r="AW231" s="267"/>
      <c r="AX231" s="267"/>
      <c r="AY231" s="267"/>
      <c r="AZ231" s="267"/>
      <c r="BA231" s="267"/>
      <c r="BB231" s="267"/>
      <c r="BC231" s="267"/>
      <c r="BD231" s="267"/>
      <c r="BE231" s="267"/>
      <c r="BF231" s="267"/>
      <c r="BG231" s="267"/>
      <c r="BH231" s="267"/>
    </row>
    <row r="232" spans="1:7" ht="12.75">
      <c r="A232" s="315" t="s">
        <v>231</v>
      </c>
      <c r="B232" s="308" t="s">
        <v>207</v>
      </c>
      <c r="C232" s="323" t="s">
        <v>208</v>
      </c>
      <c r="D232" s="310"/>
      <c r="E232" s="312"/>
      <c r="F232" s="420">
        <f>SUM(G233:G237)</f>
        <v>0</v>
      </c>
      <c r="G232" s="421"/>
    </row>
    <row r="233" spans="1:60" ht="12.75" outlineLevel="1">
      <c r="A233" s="314">
        <v>137</v>
      </c>
      <c r="B233" s="307" t="s">
        <v>1086</v>
      </c>
      <c r="C233" s="322" t="s">
        <v>1087</v>
      </c>
      <c r="D233" s="309" t="s">
        <v>302</v>
      </c>
      <c r="E233" s="311">
        <v>25</v>
      </c>
      <c r="F233" s="313"/>
      <c r="G233" s="316">
        <f>E233*F233</f>
        <v>0</v>
      </c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7"/>
      <c r="AP233" s="267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267"/>
      <c r="BB233" s="267"/>
      <c r="BC233" s="267"/>
      <c r="BD233" s="267"/>
      <c r="BE233" s="267"/>
      <c r="BF233" s="267"/>
      <c r="BG233" s="267"/>
      <c r="BH233" s="267"/>
    </row>
    <row r="234" spans="1:60" ht="12.75" outlineLevel="1">
      <c r="A234" s="314">
        <v>138</v>
      </c>
      <c r="B234" s="307" t="s">
        <v>1088</v>
      </c>
      <c r="C234" s="322" t="s">
        <v>1089</v>
      </c>
      <c r="D234" s="309" t="s">
        <v>366</v>
      </c>
      <c r="E234" s="311">
        <v>50</v>
      </c>
      <c r="F234" s="313"/>
      <c r="G234" s="316">
        <f>E234*F234</f>
        <v>0</v>
      </c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7"/>
      <c r="AN234" s="267"/>
      <c r="AO234" s="267"/>
      <c r="AP234" s="267"/>
      <c r="AQ234" s="267"/>
      <c r="AR234" s="267"/>
      <c r="AS234" s="267"/>
      <c r="AT234" s="267"/>
      <c r="AU234" s="267"/>
      <c r="AV234" s="267"/>
      <c r="AW234" s="267"/>
      <c r="AX234" s="267"/>
      <c r="AY234" s="267"/>
      <c r="AZ234" s="267"/>
      <c r="BA234" s="267"/>
      <c r="BB234" s="267"/>
      <c r="BC234" s="267"/>
      <c r="BD234" s="267"/>
      <c r="BE234" s="267"/>
      <c r="BF234" s="267"/>
      <c r="BG234" s="267"/>
      <c r="BH234" s="267"/>
    </row>
    <row r="235" spans="1:60" ht="12.75" outlineLevel="1">
      <c r="A235" s="314">
        <v>139</v>
      </c>
      <c r="B235" s="307" t="s">
        <v>1090</v>
      </c>
      <c r="C235" s="322" t="s">
        <v>1091</v>
      </c>
      <c r="D235" s="309" t="s">
        <v>366</v>
      </c>
      <c r="E235" s="311">
        <v>50</v>
      </c>
      <c r="F235" s="313"/>
      <c r="G235" s="316">
        <f>E235*F235</f>
        <v>0</v>
      </c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267"/>
      <c r="AM235" s="267"/>
      <c r="AN235" s="267"/>
      <c r="AO235" s="267"/>
      <c r="AP235" s="267"/>
      <c r="AQ235" s="267"/>
      <c r="AR235" s="267"/>
      <c r="AS235" s="267"/>
      <c r="AT235" s="267"/>
      <c r="AU235" s="267"/>
      <c r="AV235" s="267"/>
      <c r="AW235" s="267"/>
      <c r="AX235" s="267"/>
      <c r="AY235" s="267"/>
      <c r="AZ235" s="267"/>
      <c r="BA235" s="267"/>
      <c r="BB235" s="267"/>
      <c r="BC235" s="267"/>
      <c r="BD235" s="267"/>
      <c r="BE235" s="267"/>
      <c r="BF235" s="267"/>
      <c r="BG235" s="267"/>
      <c r="BH235" s="267"/>
    </row>
    <row r="236" spans="1:60" ht="12.75" outlineLevel="1">
      <c r="A236" s="314">
        <v>140</v>
      </c>
      <c r="B236" s="307" t="s">
        <v>1308</v>
      </c>
      <c r="C236" s="322" t="s">
        <v>1309</v>
      </c>
      <c r="D236" s="309" t="s">
        <v>366</v>
      </c>
      <c r="E236" s="311">
        <v>35</v>
      </c>
      <c r="F236" s="313"/>
      <c r="G236" s="316">
        <f>E236*F236</f>
        <v>0</v>
      </c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  <c r="AK236" s="267"/>
      <c r="AL236" s="267"/>
      <c r="AM236" s="267"/>
      <c r="AN236" s="267"/>
      <c r="AO236" s="267"/>
      <c r="AP236" s="267"/>
      <c r="AQ236" s="267"/>
      <c r="AR236" s="267"/>
      <c r="AS236" s="267"/>
      <c r="AT236" s="267"/>
      <c r="AU236" s="267"/>
      <c r="AV236" s="267"/>
      <c r="AW236" s="267"/>
      <c r="AX236" s="267"/>
      <c r="AY236" s="267"/>
      <c r="AZ236" s="267"/>
      <c r="BA236" s="267"/>
      <c r="BB236" s="267"/>
      <c r="BC236" s="267"/>
      <c r="BD236" s="267"/>
      <c r="BE236" s="267"/>
      <c r="BF236" s="267"/>
      <c r="BG236" s="267"/>
      <c r="BH236" s="267"/>
    </row>
    <row r="237" spans="1:60" ht="12.75" outlineLevel="1">
      <c r="A237" s="314">
        <v>141</v>
      </c>
      <c r="B237" s="307" t="s">
        <v>1092</v>
      </c>
      <c r="C237" s="322" t="s">
        <v>1093</v>
      </c>
      <c r="D237" s="309" t="s">
        <v>366</v>
      </c>
      <c r="E237" s="311">
        <v>35</v>
      </c>
      <c r="F237" s="313"/>
      <c r="G237" s="316">
        <f>E237*F237</f>
        <v>0</v>
      </c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  <c r="AK237" s="267"/>
      <c r="AL237" s="267"/>
      <c r="AM237" s="267"/>
      <c r="AN237" s="267"/>
      <c r="AO237" s="267"/>
      <c r="AP237" s="267"/>
      <c r="AQ237" s="267"/>
      <c r="AR237" s="267"/>
      <c r="AS237" s="267"/>
      <c r="AT237" s="267"/>
      <c r="AU237" s="267"/>
      <c r="AV237" s="267"/>
      <c r="AW237" s="267"/>
      <c r="AX237" s="267"/>
      <c r="AY237" s="267"/>
      <c r="AZ237" s="267"/>
      <c r="BA237" s="267"/>
      <c r="BB237" s="267"/>
      <c r="BC237" s="267"/>
      <c r="BD237" s="267"/>
      <c r="BE237" s="267"/>
      <c r="BF237" s="267"/>
      <c r="BG237" s="267"/>
      <c r="BH237" s="267"/>
    </row>
    <row r="238" spans="1:7" ht="12.75">
      <c r="A238" s="315" t="s">
        <v>231</v>
      </c>
      <c r="B238" s="308" t="s">
        <v>211</v>
      </c>
      <c r="C238" s="323" t="s">
        <v>212</v>
      </c>
      <c r="D238" s="310"/>
      <c r="E238" s="312"/>
      <c r="F238" s="420">
        <f>SUM(G239:G258)</f>
        <v>0</v>
      </c>
      <c r="G238" s="421"/>
    </row>
    <row r="239" spans="1:60" ht="12.75" outlineLevel="1">
      <c r="A239" s="314">
        <v>142</v>
      </c>
      <c r="B239" s="307" t="s">
        <v>1310</v>
      </c>
      <c r="C239" s="322" t="s">
        <v>1311</v>
      </c>
      <c r="D239" s="309" t="s">
        <v>366</v>
      </c>
      <c r="E239" s="311">
        <v>115</v>
      </c>
      <c r="F239" s="313"/>
      <c r="G239" s="316">
        <f aca="true" t="shared" si="8" ref="G239:G258">E239*F239</f>
        <v>0</v>
      </c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  <c r="AK239" s="267"/>
      <c r="AL239" s="267"/>
      <c r="AM239" s="267"/>
      <c r="AN239" s="267"/>
      <c r="AO239" s="267"/>
      <c r="AP239" s="267"/>
      <c r="AQ239" s="267"/>
      <c r="AR239" s="267"/>
      <c r="AS239" s="267"/>
      <c r="AT239" s="267"/>
      <c r="AU239" s="267"/>
      <c r="AV239" s="267"/>
      <c r="AW239" s="267"/>
      <c r="AX239" s="267"/>
      <c r="AY239" s="267"/>
      <c r="AZ239" s="267"/>
      <c r="BA239" s="267"/>
      <c r="BB239" s="267"/>
      <c r="BC239" s="267"/>
      <c r="BD239" s="267"/>
      <c r="BE239" s="267"/>
      <c r="BF239" s="267"/>
      <c r="BG239" s="267"/>
      <c r="BH239" s="267"/>
    </row>
    <row r="240" spans="1:60" ht="12.75" outlineLevel="1">
      <c r="A240" s="314">
        <v>143</v>
      </c>
      <c r="B240" s="307" t="s">
        <v>1096</v>
      </c>
      <c r="C240" s="322" t="s">
        <v>1097</v>
      </c>
      <c r="D240" s="309" t="s">
        <v>366</v>
      </c>
      <c r="E240" s="311">
        <v>146</v>
      </c>
      <c r="F240" s="313"/>
      <c r="G240" s="316">
        <f t="shared" si="8"/>
        <v>0</v>
      </c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  <c r="AK240" s="267"/>
      <c r="AL240" s="267"/>
      <c r="AM240" s="267"/>
      <c r="AN240" s="267"/>
      <c r="AO240" s="267"/>
      <c r="AP240" s="267"/>
      <c r="AQ240" s="267"/>
      <c r="AR240" s="267"/>
      <c r="AS240" s="267"/>
      <c r="AT240" s="267"/>
      <c r="AU240" s="267"/>
      <c r="AV240" s="267"/>
      <c r="AW240" s="267"/>
      <c r="AX240" s="267"/>
      <c r="AY240" s="267"/>
      <c r="AZ240" s="267"/>
      <c r="BA240" s="267"/>
      <c r="BB240" s="267"/>
      <c r="BC240" s="267"/>
      <c r="BD240" s="267"/>
      <c r="BE240" s="267"/>
      <c r="BF240" s="267"/>
      <c r="BG240" s="267"/>
      <c r="BH240" s="267"/>
    </row>
    <row r="241" spans="1:60" ht="12.75" outlineLevel="1">
      <c r="A241" s="314">
        <v>144</v>
      </c>
      <c r="B241" s="307" t="s">
        <v>1312</v>
      </c>
      <c r="C241" s="322" t="s">
        <v>1313</v>
      </c>
      <c r="D241" s="309" t="s">
        <v>366</v>
      </c>
      <c r="E241" s="311">
        <v>76</v>
      </c>
      <c r="F241" s="313"/>
      <c r="G241" s="316">
        <f t="shared" si="8"/>
        <v>0</v>
      </c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7"/>
      <c r="AM241" s="267"/>
      <c r="AN241" s="267"/>
      <c r="AO241" s="267"/>
      <c r="AP241" s="267"/>
      <c r="AQ241" s="267"/>
      <c r="AR241" s="267"/>
      <c r="AS241" s="267"/>
      <c r="AT241" s="267"/>
      <c r="AU241" s="267"/>
      <c r="AV241" s="267"/>
      <c r="AW241" s="267"/>
      <c r="AX241" s="267"/>
      <c r="AY241" s="267"/>
      <c r="AZ241" s="267"/>
      <c r="BA241" s="267"/>
      <c r="BB241" s="267"/>
      <c r="BC241" s="267"/>
      <c r="BD241" s="267"/>
      <c r="BE241" s="267"/>
      <c r="BF241" s="267"/>
      <c r="BG241" s="267"/>
      <c r="BH241" s="267"/>
    </row>
    <row r="242" spans="1:60" ht="12.75" outlineLevel="1">
      <c r="A242" s="314">
        <v>145</v>
      </c>
      <c r="B242" s="307" t="s">
        <v>1098</v>
      </c>
      <c r="C242" s="322" t="s">
        <v>1099</v>
      </c>
      <c r="D242" s="309" t="s">
        <v>366</v>
      </c>
      <c r="E242" s="311">
        <v>25</v>
      </c>
      <c r="F242" s="313"/>
      <c r="G242" s="316">
        <f t="shared" si="8"/>
        <v>0</v>
      </c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  <c r="AD242" s="267"/>
      <c r="AE242" s="267"/>
      <c r="AF242" s="267"/>
      <c r="AG242" s="267"/>
      <c r="AH242" s="267"/>
      <c r="AI242" s="267"/>
      <c r="AJ242" s="267"/>
      <c r="AK242" s="267"/>
      <c r="AL242" s="267"/>
      <c r="AM242" s="267"/>
      <c r="AN242" s="267"/>
      <c r="AO242" s="267"/>
      <c r="AP242" s="267"/>
      <c r="AQ242" s="267"/>
      <c r="AR242" s="267"/>
      <c r="AS242" s="267"/>
      <c r="AT242" s="267"/>
      <c r="AU242" s="267"/>
      <c r="AV242" s="267"/>
      <c r="AW242" s="267"/>
      <c r="AX242" s="267"/>
      <c r="AY242" s="267"/>
      <c r="AZ242" s="267"/>
      <c r="BA242" s="267"/>
      <c r="BB242" s="267"/>
      <c r="BC242" s="267"/>
      <c r="BD242" s="267"/>
      <c r="BE242" s="267"/>
      <c r="BF242" s="267"/>
      <c r="BG242" s="267"/>
      <c r="BH242" s="267"/>
    </row>
    <row r="243" spans="1:60" ht="12.75" outlineLevel="1">
      <c r="A243" s="314">
        <v>146</v>
      </c>
      <c r="B243" s="307" t="s">
        <v>1100</v>
      </c>
      <c r="C243" s="322" t="s">
        <v>1101</v>
      </c>
      <c r="D243" s="309" t="s">
        <v>366</v>
      </c>
      <c r="E243" s="311">
        <v>107</v>
      </c>
      <c r="F243" s="313"/>
      <c r="G243" s="316">
        <f t="shared" si="8"/>
        <v>0</v>
      </c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267"/>
      <c r="AM243" s="267"/>
      <c r="AN243" s="267"/>
      <c r="AO243" s="267"/>
      <c r="AP243" s="267"/>
      <c r="AQ243" s="267"/>
      <c r="AR243" s="267"/>
      <c r="AS243" s="267"/>
      <c r="AT243" s="267"/>
      <c r="AU243" s="267"/>
      <c r="AV243" s="267"/>
      <c r="AW243" s="267"/>
      <c r="AX243" s="267"/>
      <c r="AY243" s="267"/>
      <c r="AZ243" s="267"/>
      <c r="BA243" s="267"/>
      <c r="BB243" s="267"/>
      <c r="BC243" s="267"/>
      <c r="BD243" s="267"/>
      <c r="BE243" s="267"/>
      <c r="BF243" s="267"/>
      <c r="BG243" s="267"/>
      <c r="BH243" s="267"/>
    </row>
    <row r="244" spans="1:60" ht="12.75" outlineLevel="1">
      <c r="A244" s="314">
        <v>147</v>
      </c>
      <c r="B244" s="307" t="s">
        <v>1102</v>
      </c>
      <c r="C244" s="322" t="s">
        <v>1103</v>
      </c>
      <c r="D244" s="309" t="s">
        <v>366</v>
      </c>
      <c r="E244" s="311">
        <v>20</v>
      </c>
      <c r="F244" s="313"/>
      <c r="G244" s="316">
        <f t="shared" si="8"/>
        <v>0</v>
      </c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7"/>
      <c r="AP244" s="267"/>
      <c r="AQ244" s="267"/>
      <c r="AR244" s="267"/>
      <c r="AS244" s="267"/>
      <c r="AT244" s="267"/>
      <c r="AU244" s="267"/>
      <c r="AV244" s="267"/>
      <c r="AW244" s="267"/>
      <c r="AX244" s="267"/>
      <c r="AY244" s="267"/>
      <c r="AZ244" s="267"/>
      <c r="BA244" s="267"/>
      <c r="BB244" s="267"/>
      <c r="BC244" s="267"/>
      <c r="BD244" s="267"/>
      <c r="BE244" s="267"/>
      <c r="BF244" s="267"/>
      <c r="BG244" s="267"/>
      <c r="BH244" s="267"/>
    </row>
    <row r="245" spans="1:60" ht="12.75" outlineLevel="1">
      <c r="A245" s="314">
        <v>148</v>
      </c>
      <c r="B245" s="307" t="s">
        <v>1104</v>
      </c>
      <c r="C245" s="322" t="s">
        <v>1105</v>
      </c>
      <c r="D245" s="309" t="s">
        <v>366</v>
      </c>
      <c r="E245" s="311">
        <v>132</v>
      </c>
      <c r="F245" s="313"/>
      <c r="G245" s="316">
        <f t="shared" si="8"/>
        <v>0</v>
      </c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267"/>
      <c r="BB245" s="267"/>
      <c r="BC245" s="267"/>
      <c r="BD245" s="267"/>
      <c r="BE245" s="267"/>
      <c r="BF245" s="267"/>
      <c r="BG245" s="267"/>
      <c r="BH245" s="267"/>
    </row>
    <row r="246" spans="1:60" ht="12.75" outlineLevel="1">
      <c r="A246" s="314">
        <v>149</v>
      </c>
      <c r="B246" s="307" t="s">
        <v>1314</v>
      </c>
      <c r="C246" s="322" t="s">
        <v>1315</v>
      </c>
      <c r="D246" s="309" t="s">
        <v>366</v>
      </c>
      <c r="E246" s="311">
        <v>45</v>
      </c>
      <c r="F246" s="313"/>
      <c r="G246" s="316">
        <f t="shared" si="8"/>
        <v>0</v>
      </c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7"/>
      <c r="AP246" s="267"/>
      <c r="AQ246" s="267"/>
      <c r="AR246" s="267"/>
      <c r="AS246" s="267"/>
      <c r="AT246" s="267"/>
      <c r="AU246" s="267"/>
      <c r="AV246" s="267"/>
      <c r="AW246" s="267"/>
      <c r="AX246" s="267"/>
      <c r="AY246" s="267"/>
      <c r="AZ246" s="267"/>
      <c r="BA246" s="267"/>
      <c r="BB246" s="267"/>
      <c r="BC246" s="267"/>
      <c r="BD246" s="267"/>
      <c r="BE246" s="267"/>
      <c r="BF246" s="267"/>
      <c r="BG246" s="267"/>
      <c r="BH246" s="267"/>
    </row>
    <row r="247" spans="1:60" ht="12.75" outlineLevel="1">
      <c r="A247" s="314">
        <v>150</v>
      </c>
      <c r="B247" s="307" t="s">
        <v>1316</v>
      </c>
      <c r="C247" s="322" t="s">
        <v>1317</v>
      </c>
      <c r="D247" s="309" t="s">
        <v>289</v>
      </c>
      <c r="E247" s="311">
        <v>171</v>
      </c>
      <c r="F247" s="313"/>
      <c r="G247" s="316">
        <f t="shared" si="8"/>
        <v>0</v>
      </c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7"/>
      <c r="AL247" s="267"/>
      <c r="AM247" s="267"/>
      <c r="AN247" s="267"/>
      <c r="AO247" s="267"/>
      <c r="AP247" s="267"/>
      <c r="AQ247" s="267"/>
      <c r="AR247" s="267"/>
      <c r="AS247" s="267"/>
      <c r="AT247" s="267"/>
      <c r="AU247" s="267"/>
      <c r="AV247" s="267"/>
      <c r="AW247" s="267"/>
      <c r="AX247" s="267"/>
      <c r="AY247" s="267"/>
      <c r="AZ247" s="267"/>
      <c r="BA247" s="267"/>
      <c r="BB247" s="267"/>
      <c r="BC247" s="267"/>
      <c r="BD247" s="267"/>
      <c r="BE247" s="267"/>
      <c r="BF247" s="267"/>
      <c r="BG247" s="267"/>
      <c r="BH247" s="267"/>
    </row>
    <row r="248" spans="1:60" ht="12.75" outlineLevel="1">
      <c r="A248" s="314">
        <v>151</v>
      </c>
      <c r="B248" s="307" t="s">
        <v>1108</v>
      </c>
      <c r="C248" s="322" t="s">
        <v>1109</v>
      </c>
      <c r="D248" s="309" t="s">
        <v>289</v>
      </c>
      <c r="E248" s="311">
        <v>198</v>
      </c>
      <c r="F248" s="313"/>
      <c r="G248" s="316">
        <f t="shared" si="8"/>
        <v>0</v>
      </c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267"/>
      <c r="AX248" s="267"/>
      <c r="AY248" s="267"/>
      <c r="AZ248" s="267"/>
      <c r="BA248" s="267"/>
      <c r="BB248" s="267"/>
      <c r="BC248" s="267"/>
      <c r="BD248" s="267"/>
      <c r="BE248" s="267"/>
      <c r="BF248" s="267"/>
      <c r="BG248" s="267"/>
      <c r="BH248" s="267"/>
    </row>
    <row r="249" spans="1:60" ht="12.75" outlineLevel="1">
      <c r="A249" s="314">
        <v>152</v>
      </c>
      <c r="B249" s="307" t="s">
        <v>1318</v>
      </c>
      <c r="C249" s="322" t="s">
        <v>1319</v>
      </c>
      <c r="D249" s="309" t="s">
        <v>289</v>
      </c>
      <c r="E249" s="311">
        <v>44</v>
      </c>
      <c r="F249" s="313"/>
      <c r="G249" s="316">
        <f t="shared" si="8"/>
        <v>0</v>
      </c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267"/>
      <c r="AX249" s="267"/>
      <c r="AY249" s="267"/>
      <c r="AZ249" s="267"/>
      <c r="BA249" s="267"/>
      <c r="BB249" s="267"/>
      <c r="BC249" s="267"/>
      <c r="BD249" s="267"/>
      <c r="BE249" s="267"/>
      <c r="BF249" s="267"/>
      <c r="BG249" s="267"/>
      <c r="BH249" s="267"/>
    </row>
    <row r="250" spans="1:60" ht="12.75" outlineLevel="1">
      <c r="A250" s="314">
        <v>153</v>
      </c>
      <c r="B250" s="307" t="s">
        <v>1110</v>
      </c>
      <c r="C250" s="322" t="s">
        <v>1111</v>
      </c>
      <c r="D250" s="309" t="s">
        <v>289</v>
      </c>
      <c r="E250" s="311">
        <v>27</v>
      </c>
      <c r="F250" s="313"/>
      <c r="G250" s="316">
        <f t="shared" si="8"/>
        <v>0</v>
      </c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267"/>
      <c r="AX250" s="267"/>
      <c r="AY250" s="267"/>
      <c r="AZ250" s="267"/>
      <c r="BA250" s="267"/>
      <c r="BB250" s="267"/>
      <c r="BC250" s="267"/>
      <c r="BD250" s="267"/>
      <c r="BE250" s="267"/>
      <c r="BF250" s="267"/>
      <c r="BG250" s="267"/>
      <c r="BH250" s="267"/>
    </row>
    <row r="251" spans="1:60" ht="12.75" outlineLevel="1">
      <c r="A251" s="314">
        <v>154</v>
      </c>
      <c r="B251" s="307" t="s">
        <v>1112</v>
      </c>
      <c r="C251" s="322" t="s">
        <v>1113</v>
      </c>
      <c r="D251" s="309" t="s">
        <v>289</v>
      </c>
      <c r="E251" s="311">
        <v>23</v>
      </c>
      <c r="F251" s="313"/>
      <c r="G251" s="316">
        <f t="shared" si="8"/>
        <v>0</v>
      </c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267"/>
      <c r="BB251" s="267"/>
      <c r="BC251" s="267"/>
      <c r="BD251" s="267"/>
      <c r="BE251" s="267"/>
      <c r="BF251" s="267"/>
      <c r="BG251" s="267"/>
      <c r="BH251" s="267"/>
    </row>
    <row r="252" spans="1:60" ht="12.75" outlineLevel="1">
      <c r="A252" s="314">
        <v>155</v>
      </c>
      <c r="B252" s="307" t="s">
        <v>1116</v>
      </c>
      <c r="C252" s="322" t="s">
        <v>1117</v>
      </c>
      <c r="D252" s="309" t="s">
        <v>289</v>
      </c>
      <c r="E252" s="311">
        <v>8</v>
      </c>
      <c r="F252" s="313"/>
      <c r="G252" s="316">
        <f t="shared" si="8"/>
        <v>0</v>
      </c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  <c r="AT252" s="267"/>
      <c r="AU252" s="267"/>
      <c r="AV252" s="267"/>
      <c r="AW252" s="267"/>
      <c r="AX252" s="267"/>
      <c r="AY252" s="267"/>
      <c r="AZ252" s="267"/>
      <c r="BA252" s="267"/>
      <c r="BB252" s="267"/>
      <c r="BC252" s="267"/>
      <c r="BD252" s="267"/>
      <c r="BE252" s="267"/>
      <c r="BF252" s="267"/>
      <c r="BG252" s="267"/>
      <c r="BH252" s="267"/>
    </row>
    <row r="253" spans="1:60" ht="12.75" outlineLevel="1">
      <c r="A253" s="314">
        <v>156</v>
      </c>
      <c r="B253" s="307" t="s">
        <v>1118</v>
      </c>
      <c r="C253" s="322" t="s">
        <v>1119</v>
      </c>
      <c r="D253" s="309" t="s">
        <v>289</v>
      </c>
      <c r="E253" s="311">
        <v>28</v>
      </c>
      <c r="F253" s="313"/>
      <c r="G253" s="316">
        <f t="shared" si="8"/>
        <v>0</v>
      </c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267"/>
      <c r="BB253" s="267"/>
      <c r="BC253" s="267"/>
      <c r="BD253" s="267"/>
      <c r="BE253" s="267"/>
      <c r="BF253" s="267"/>
      <c r="BG253" s="267"/>
      <c r="BH253" s="267"/>
    </row>
    <row r="254" spans="1:60" ht="12.75" outlineLevel="1">
      <c r="A254" s="314">
        <v>157</v>
      </c>
      <c r="B254" s="307" t="s">
        <v>1120</v>
      </c>
      <c r="C254" s="322" t="s">
        <v>1121</v>
      </c>
      <c r="D254" s="309" t="s">
        <v>289</v>
      </c>
      <c r="E254" s="311">
        <v>18</v>
      </c>
      <c r="F254" s="313"/>
      <c r="G254" s="316">
        <f t="shared" si="8"/>
        <v>0</v>
      </c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267"/>
      <c r="BB254" s="267"/>
      <c r="BC254" s="267"/>
      <c r="BD254" s="267"/>
      <c r="BE254" s="267"/>
      <c r="BF254" s="267"/>
      <c r="BG254" s="267"/>
      <c r="BH254" s="267"/>
    </row>
    <row r="255" spans="1:60" ht="12.75" outlineLevel="1">
      <c r="A255" s="314">
        <v>158</v>
      </c>
      <c r="B255" s="307" t="s">
        <v>1320</v>
      </c>
      <c r="C255" s="322" t="s">
        <v>1321</v>
      </c>
      <c r="D255" s="309" t="s">
        <v>289</v>
      </c>
      <c r="E255" s="311">
        <v>2</v>
      </c>
      <c r="F255" s="313"/>
      <c r="G255" s="316">
        <f t="shared" si="8"/>
        <v>0</v>
      </c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267"/>
      <c r="BB255" s="267"/>
      <c r="BC255" s="267"/>
      <c r="BD255" s="267"/>
      <c r="BE255" s="267"/>
      <c r="BF255" s="267"/>
      <c r="BG255" s="267"/>
      <c r="BH255" s="267"/>
    </row>
    <row r="256" spans="1:60" ht="12.75" outlineLevel="1">
      <c r="A256" s="314">
        <v>159</v>
      </c>
      <c r="B256" s="307" t="s">
        <v>1122</v>
      </c>
      <c r="C256" s="322" t="s">
        <v>1123</v>
      </c>
      <c r="D256" s="309" t="s">
        <v>289</v>
      </c>
      <c r="E256" s="311">
        <v>5</v>
      </c>
      <c r="F256" s="313"/>
      <c r="G256" s="316">
        <f t="shared" si="8"/>
        <v>0</v>
      </c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7"/>
      <c r="BG256" s="267"/>
      <c r="BH256" s="267"/>
    </row>
    <row r="257" spans="1:60" ht="12.75" outlineLevel="1">
      <c r="A257" s="314">
        <v>160</v>
      </c>
      <c r="B257" s="307" t="s">
        <v>1124</v>
      </c>
      <c r="C257" s="322" t="s">
        <v>1125</v>
      </c>
      <c r="D257" s="309" t="s">
        <v>289</v>
      </c>
      <c r="E257" s="311">
        <v>7</v>
      </c>
      <c r="F257" s="313"/>
      <c r="G257" s="316">
        <f t="shared" si="8"/>
        <v>0</v>
      </c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  <c r="AT257" s="267"/>
      <c r="AU257" s="267"/>
      <c r="AV257" s="267"/>
      <c r="AW257" s="267"/>
      <c r="AX257" s="267"/>
      <c r="AY257" s="267"/>
      <c r="AZ257" s="267"/>
      <c r="BA257" s="267"/>
      <c r="BB257" s="267"/>
      <c r="BC257" s="267"/>
      <c r="BD257" s="267"/>
      <c r="BE257" s="267"/>
      <c r="BF257" s="267"/>
      <c r="BG257" s="267"/>
      <c r="BH257" s="267"/>
    </row>
    <row r="258" spans="1:60" ht="12.75" outlineLevel="1">
      <c r="A258" s="314">
        <v>161</v>
      </c>
      <c r="B258" s="307" t="s">
        <v>1128</v>
      </c>
      <c r="C258" s="322" t="s">
        <v>1129</v>
      </c>
      <c r="D258" s="309" t="s">
        <v>289</v>
      </c>
      <c r="E258" s="311">
        <v>3</v>
      </c>
      <c r="F258" s="313"/>
      <c r="G258" s="316">
        <f t="shared" si="8"/>
        <v>0</v>
      </c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  <c r="AT258" s="267"/>
      <c r="AU258" s="267"/>
      <c r="AV258" s="267"/>
      <c r="AW258" s="267"/>
      <c r="AX258" s="267"/>
      <c r="AY258" s="267"/>
      <c r="AZ258" s="267"/>
      <c r="BA258" s="267"/>
      <c r="BB258" s="267"/>
      <c r="BC258" s="267"/>
      <c r="BD258" s="267"/>
      <c r="BE258" s="267"/>
      <c r="BF258" s="267"/>
      <c r="BG258" s="267"/>
      <c r="BH258" s="267"/>
    </row>
    <row r="259" spans="1:7" ht="12.75">
      <c r="A259" s="315" t="s">
        <v>231</v>
      </c>
      <c r="B259" s="308" t="s">
        <v>213</v>
      </c>
      <c r="C259" s="323" t="s">
        <v>214</v>
      </c>
      <c r="D259" s="310"/>
      <c r="E259" s="312"/>
      <c r="F259" s="420">
        <f>SUM(G260:G266)</f>
        <v>0</v>
      </c>
      <c r="G259" s="421"/>
    </row>
    <row r="260" spans="1:60" ht="12.75" outlineLevel="1">
      <c r="A260" s="314">
        <v>162</v>
      </c>
      <c r="B260" s="307" t="s">
        <v>451</v>
      </c>
      <c r="C260" s="322" t="s">
        <v>452</v>
      </c>
      <c r="D260" s="309" t="s">
        <v>285</v>
      </c>
      <c r="E260" s="311">
        <v>4.5484</v>
      </c>
      <c r="F260" s="313"/>
      <c r="G260" s="316">
        <f>E260*F260</f>
        <v>0</v>
      </c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  <c r="BA260" s="267"/>
      <c r="BB260" s="267"/>
      <c r="BC260" s="267"/>
      <c r="BD260" s="267"/>
      <c r="BE260" s="267"/>
      <c r="BF260" s="267"/>
      <c r="BG260" s="267"/>
      <c r="BH260" s="267"/>
    </row>
    <row r="261" spans="1:60" ht="12.75" outlineLevel="1">
      <c r="A261" s="314">
        <v>163</v>
      </c>
      <c r="B261" s="307" t="s">
        <v>1130</v>
      </c>
      <c r="C261" s="322" t="s">
        <v>1131</v>
      </c>
      <c r="D261" s="309" t="s">
        <v>285</v>
      </c>
      <c r="E261" s="311">
        <v>4.5484</v>
      </c>
      <c r="F261" s="313"/>
      <c r="G261" s="316">
        <f>E261*F261</f>
        <v>0</v>
      </c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  <c r="BA261" s="267"/>
      <c r="BB261" s="267"/>
      <c r="BC261" s="267"/>
      <c r="BD261" s="267"/>
      <c r="BE261" s="267"/>
      <c r="BF261" s="267"/>
      <c r="BG261" s="267"/>
      <c r="BH261" s="267"/>
    </row>
    <row r="262" spans="1:60" ht="12.75" outlineLevel="1">
      <c r="A262" s="314">
        <v>164</v>
      </c>
      <c r="B262" s="307" t="s">
        <v>445</v>
      </c>
      <c r="C262" s="322" t="s">
        <v>446</v>
      </c>
      <c r="D262" s="309" t="s">
        <v>285</v>
      </c>
      <c r="E262" s="311">
        <v>4.5484</v>
      </c>
      <c r="F262" s="313"/>
      <c r="G262" s="316">
        <f>E262*F262</f>
        <v>0</v>
      </c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267"/>
      <c r="BB262" s="267"/>
      <c r="BC262" s="267"/>
      <c r="BD262" s="267"/>
      <c r="BE262" s="267"/>
      <c r="BF262" s="267"/>
      <c r="BG262" s="267"/>
      <c r="BH262" s="267"/>
    </row>
    <row r="263" spans="1:60" ht="12.75" outlineLevel="1">
      <c r="A263" s="314">
        <v>165</v>
      </c>
      <c r="B263" s="307" t="s">
        <v>1136</v>
      </c>
      <c r="C263" s="322" t="s">
        <v>1137</v>
      </c>
      <c r="D263" s="309" t="s">
        <v>285</v>
      </c>
      <c r="E263" s="311">
        <v>4.5484</v>
      </c>
      <c r="F263" s="313"/>
      <c r="G263" s="316">
        <f>E263*F263</f>
        <v>0</v>
      </c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</row>
    <row r="264" spans="1:60" ht="12.75" outlineLevel="1">
      <c r="A264" s="314">
        <v>166</v>
      </c>
      <c r="B264" s="307" t="s">
        <v>447</v>
      </c>
      <c r="C264" s="322" t="s">
        <v>448</v>
      </c>
      <c r="D264" s="309" t="s">
        <v>285</v>
      </c>
      <c r="E264" s="311">
        <v>4.5484</v>
      </c>
      <c r="F264" s="313"/>
      <c r="G264" s="316">
        <f>E264*F264</f>
        <v>0</v>
      </c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267"/>
      <c r="BB264" s="267"/>
      <c r="BC264" s="267"/>
      <c r="BD264" s="267"/>
      <c r="BE264" s="267"/>
      <c r="BF264" s="267"/>
      <c r="BG264" s="267"/>
      <c r="BH264" s="267"/>
    </row>
    <row r="265" spans="1:60" ht="12.75" outlineLevel="1">
      <c r="A265" s="314"/>
      <c r="B265" s="307"/>
      <c r="C265" s="410" t="s">
        <v>1138</v>
      </c>
      <c r="D265" s="411"/>
      <c r="E265" s="412"/>
      <c r="F265" s="413"/>
      <c r="G265" s="414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  <c r="BA265" s="306" t="str">
        <f>C265</f>
        <v>Včetně naložení na dopravní prostředek a složení na skládku, bez poplatku za skládku.</v>
      </c>
      <c r="BB265" s="267"/>
      <c r="BC265" s="267"/>
      <c r="BD265" s="267"/>
      <c r="BE265" s="267"/>
      <c r="BF265" s="267"/>
      <c r="BG265" s="267"/>
      <c r="BH265" s="267"/>
    </row>
    <row r="266" spans="1:60" ht="13.5" outlineLevel="1" thickBot="1">
      <c r="A266" s="320">
        <v>167</v>
      </c>
      <c r="B266" s="321" t="s">
        <v>449</v>
      </c>
      <c r="C266" s="328" t="s">
        <v>450</v>
      </c>
      <c r="D266" s="324" t="s">
        <v>285</v>
      </c>
      <c r="E266" s="325">
        <v>4.5484</v>
      </c>
      <c r="F266" s="326"/>
      <c r="G266" s="327">
        <f>E266*F266</f>
        <v>0</v>
      </c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7"/>
      <c r="BD266" s="267"/>
      <c r="BE266" s="267"/>
      <c r="BF266" s="267"/>
      <c r="BG266" s="267"/>
      <c r="BH266" s="267"/>
    </row>
    <row r="267" spans="37:41" ht="12.75">
      <c r="AK267">
        <f>SUM(AK1:AK266)</f>
        <v>0</v>
      </c>
      <c r="AL267">
        <f>SUM(AL1:AL266)</f>
        <v>0</v>
      </c>
      <c r="AN267">
        <v>15</v>
      </c>
      <c r="AO267">
        <v>21</v>
      </c>
    </row>
    <row r="268" spans="40:41" ht="12.75">
      <c r="AN268">
        <f>SUMIF(AM8:AM267,AN267,G8:G267)</f>
        <v>0</v>
      </c>
      <c r="AO268">
        <f>SUMIF(AM8:AM267,AO267,G8:G267)</f>
        <v>0</v>
      </c>
    </row>
  </sheetData>
  <mergeCells count="97">
    <mergeCell ref="F9:G9"/>
    <mergeCell ref="A1:G1"/>
    <mergeCell ref="C2:G2"/>
    <mergeCell ref="C3:G3"/>
    <mergeCell ref="C4:G4"/>
    <mergeCell ref="F7:G7"/>
    <mergeCell ref="C40:G40"/>
    <mergeCell ref="F12:G12"/>
    <mergeCell ref="C15:G15"/>
    <mergeCell ref="F28:G28"/>
    <mergeCell ref="C32:G32"/>
    <mergeCell ref="C33:G33"/>
    <mergeCell ref="C34:G34"/>
    <mergeCell ref="C35:G35"/>
    <mergeCell ref="C36:G36"/>
    <mergeCell ref="C37:G37"/>
    <mergeCell ref="C38:G38"/>
    <mergeCell ref="C39:G39"/>
    <mergeCell ref="C55:G55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1:G51"/>
    <mergeCell ref="C53:G53"/>
    <mergeCell ref="C70:G70"/>
    <mergeCell ref="C57:G57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89:G89"/>
    <mergeCell ref="C71:G71"/>
    <mergeCell ref="C72:G72"/>
    <mergeCell ref="C73:G73"/>
    <mergeCell ref="C74:G74"/>
    <mergeCell ref="C75:G75"/>
    <mergeCell ref="C76:G76"/>
    <mergeCell ref="C77:G77"/>
    <mergeCell ref="F81:G81"/>
    <mergeCell ref="C83:G83"/>
    <mergeCell ref="C85:G85"/>
    <mergeCell ref="C87:G87"/>
    <mergeCell ref="C122:G122"/>
    <mergeCell ref="C96:G96"/>
    <mergeCell ref="C98:G98"/>
    <mergeCell ref="C100:G100"/>
    <mergeCell ref="C110:G110"/>
    <mergeCell ref="C111:G111"/>
    <mergeCell ref="C113:G113"/>
    <mergeCell ref="C114:G114"/>
    <mergeCell ref="C116:G116"/>
    <mergeCell ref="C117:G117"/>
    <mergeCell ref="C119:G119"/>
    <mergeCell ref="C120:G120"/>
    <mergeCell ref="C187:G187"/>
    <mergeCell ref="C123:G123"/>
    <mergeCell ref="C125:G125"/>
    <mergeCell ref="C126:G126"/>
    <mergeCell ref="C128:G128"/>
    <mergeCell ref="C129:G129"/>
    <mergeCell ref="C131:G131"/>
    <mergeCell ref="C132:G132"/>
    <mergeCell ref="C134:G134"/>
    <mergeCell ref="C135:G135"/>
    <mergeCell ref="C136:G136"/>
    <mergeCell ref="F172:G172"/>
    <mergeCell ref="C205:G205"/>
    <mergeCell ref="C188:G188"/>
    <mergeCell ref="C190:G190"/>
    <mergeCell ref="C191:G191"/>
    <mergeCell ref="C193:G193"/>
    <mergeCell ref="C194:G194"/>
    <mergeCell ref="C196:G196"/>
    <mergeCell ref="C197:G197"/>
    <mergeCell ref="C199:G199"/>
    <mergeCell ref="C200:G200"/>
    <mergeCell ref="C202:G202"/>
    <mergeCell ref="C203:G203"/>
    <mergeCell ref="C265:G265"/>
    <mergeCell ref="C206:G206"/>
    <mergeCell ref="C208:G208"/>
    <mergeCell ref="F226:G226"/>
    <mergeCell ref="F232:G232"/>
    <mergeCell ref="F238:G238"/>
    <mergeCell ref="F259:G259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12.75">
      <c r="A2" s="111" t="s">
        <v>15</v>
      </c>
      <c r="B2" s="112"/>
      <c r="C2" s="243" t="s">
        <v>108</v>
      </c>
      <c r="D2" s="405" t="s">
        <v>109</v>
      </c>
      <c r="E2" s="369"/>
      <c r="F2" s="56" t="s">
        <v>17</v>
      </c>
      <c r="G2" s="57"/>
      <c r="H2" s="251"/>
      <c r="I2" s="252"/>
      <c r="J2" s="253" t="s">
        <v>109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96</v>
      </c>
      <c r="B5" s="64"/>
      <c r="C5" s="406" t="s">
        <v>97</v>
      </c>
      <c r="D5" s="379"/>
      <c r="E5" s="380"/>
      <c r="F5" s="54" t="s">
        <v>21</v>
      </c>
      <c r="G5" s="55"/>
      <c r="H5" s="256"/>
      <c r="I5" s="257"/>
      <c r="J5" s="255"/>
      <c r="K5" s="258" t="s">
        <v>97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 t="s">
        <v>108</v>
      </c>
      <c r="I1" s="271"/>
    </row>
    <row r="2" spans="1:9" ht="12" thickBot="1">
      <c r="A2" s="272" t="s">
        <v>224</v>
      </c>
      <c r="B2" s="273"/>
      <c r="C2" s="272" t="s">
        <v>459</v>
      </c>
      <c r="D2" s="273"/>
      <c r="E2" s="273"/>
      <c r="F2" s="273"/>
      <c r="G2" s="272" t="s">
        <v>109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171</v>
      </c>
      <c r="B7" s="280" t="s">
        <v>172</v>
      </c>
      <c r="C7" s="281"/>
      <c r="D7" s="281"/>
      <c r="E7" s="282"/>
      <c r="F7" s="283" t="s">
        <v>220</v>
      </c>
      <c r="G7" s="283"/>
      <c r="H7" s="283"/>
      <c r="I7" s="287"/>
    </row>
    <row r="8" spans="1:9" ht="12.75">
      <c r="A8" s="285" t="s">
        <v>179</v>
      </c>
      <c r="B8" s="280" t="s">
        <v>180</v>
      </c>
      <c r="C8" s="281"/>
      <c r="D8" s="281"/>
      <c r="E8" s="282"/>
      <c r="F8" s="283" t="s">
        <v>220</v>
      </c>
      <c r="G8" s="283"/>
      <c r="H8" s="283"/>
      <c r="I8" s="287"/>
    </row>
    <row r="9" spans="1:9" ht="12.75">
      <c r="A9" s="285" t="s">
        <v>187</v>
      </c>
      <c r="B9" s="280" t="s">
        <v>188</v>
      </c>
      <c r="C9" s="281"/>
      <c r="D9" s="281"/>
      <c r="E9" s="282"/>
      <c r="F9" s="283" t="s">
        <v>221</v>
      </c>
      <c r="G9" s="283"/>
      <c r="H9" s="283"/>
      <c r="I9" s="287"/>
    </row>
    <row r="10" spans="1:9" ht="12.75">
      <c r="A10" s="285" t="s">
        <v>189</v>
      </c>
      <c r="B10" s="280" t="s">
        <v>190</v>
      </c>
      <c r="C10" s="281"/>
      <c r="D10" s="281"/>
      <c r="E10" s="282"/>
      <c r="F10" s="283" t="s">
        <v>221</v>
      </c>
      <c r="G10" s="283"/>
      <c r="H10" s="283"/>
      <c r="I10" s="287"/>
    </row>
    <row r="11" spans="1:9" ht="12.75">
      <c r="A11" s="285" t="s">
        <v>191</v>
      </c>
      <c r="B11" s="280" t="s">
        <v>192</v>
      </c>
      <c r="C11" s="281"/>
      <c r="D11" s="281"/>
      <c r="E11" s="282"/>
      <c r="F11" s="283" t="s">
        <v>221</v>
      </c>
      <c r="G11" s="283"/>
      <c r="H11" s="283"/>
      <c r="I11" s="287"/>
    </row>
    <row r="12" spans="1:9" ht="12" thickBot="1">
      <c r="A12" s="288"/>
      <c r="B12" s="289" t="s">
        <v>230</v>
      </c>
      <c r="C12" s="290"/>
      <c r="D12" s="290"/>
      <c r="E12" s="291"/>
      <c r="F12" s="292"/>
      <c r="G12" s="292"/>
      <c r="H12" s="292"/>
      <c r="I12" s="293">
        <f>SUM(I7:I11)</f>
        <v>0</v>
      </c>
    </row>
    <row r="13" ht="12.75">
      <c r="A13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2:O120"/>
  <sheetViews>
    <sheetView showGridLines="0" tabSelected="1" zoomScaleSheetLayoutView="75" workbookViewId="0" topLeftCell="B1">
      <selection activeCell="F34" sqref="F34"/>
    </sheetView>
  </sheetViews>
  <sheetFormatPr defaultColWidth="9.00390625" defaultRowHeight="12.75"/>
  <cols>
    <col min="1" max="1" width="0.6171875" style="0" hidden="1" customWidth="1"/>
    <col min="2" max="2" width="9.125" style="0" customWidth="1"/>
    <col min="4" max="4" width="13.375" style="0" customWidth="1"/>
    <col min="5" max="5" width="12.125" style="0" customWidth="1"/>
    <col min="6" max="6" width="11.375" style="0" customWidth="1"/>
    <col min="7" max="7" width="12.375" style="1" customWidth="1"/>
    <col min="8" max="8" width="13.625" style="0" customWidth="1"/>
    <col min="9" max="9" width="13.125" style="1" customWidth="1"/>
    <col min="10" max="10" width="7.00390625" style="1" customWidth="1"/>
    <col min="11" max="15" width="10.75390625" style="0" customWidth="1"/>
  </cols>
  <sheetData>
    <row r="1" ht="12" customHeight="1"/>
    <row r="2" spans="2:11" ht="17.25" customHeight="1">
      <c r="B2" s="2"/>
      <c r="C2" s="2" t="s">
        <v>45</v>
      </c>
      <c r="D2" s="3"/>
      <c r="E2" s="4"/>
      <c r="F2" s="3"/>
      <c r="G2" s="5"/>
      <c r="H2" s="6" t="s">
        <v>0</v>
      </c>
      <c r="I2" s="7">
        <f ca="1">TODAY()</f>
        <v>42478</v>
      </c>
      <c r="K2" s="2"/>
    </row>
    <row r="3" spans="3:4" ht="6" customHeight="1">
      <c r="C3" s="8"/>
      <c r="D3" s="9" t="s">
        <v>1</v>
      </c>
    </row>
    <row r="4" ht="4.5" customHeight="1"/>
    <row r="5" spans="3:15" ht="13.5" customHeight="1">
      <c r="C5" s="10" t="s">
        <v>2</v>
      </c>
      <c r="D5" s="45" t="s">
        <v>82</v>
      </c>
      <c r="E5" s="201" t="s">
        <v>83</v>
      </c>
      <c r="F5" s="12"/>
      <c r="G5" s="13"/>
      <c r="H5" s="12"/>
      <c r="I5" s="13"/>
      <c r="O5" s="7"/>
    </row>
    <row r="6" ht="12.75">
      <c r="D6" s="9" t="s">
        <v>84</v>
      </c>
    </row>
    <row r="7" spans="3:11" ht="25.5" customHeight="1">
      <c r="C7" s="14" t="s">
        <v>3</v>
      </c>
      <c r="D7" s="202" t="s">
        <v>85</v>
      </c>
      <c r="H7" s="16" t="s">
        <v>4</v>
      </c>
      <c r="I7" s="204" t="s">
        <v>89</v>
      </c>
      <c r="J7" s="15"/>
      <c r="K7" s="15"/>
    </row>
    <row r="8" spans="4:11" ht="12.75">
      <c r="D8" s="202" t="s">
        <v>86</v>
      </c>
      <c r="H8" s="16" t="s">
        <v>5</v>
      </c>
      <c r="I8" s="204" t="s">
        <v>90</v>
      </c>
      <c r="J8" s="15"/>
      <c r="K8" s="15"/>
    </row>
    <row r="9" spans="3:10" ht="12" customHeight="1">
      <c r="C9" s="203" t="s">
        <v>88</v>
      </c>
      <c r="D9" s="202" t="s">
        <v>87</v>
      </c>
      <c r="J9" s="16"/>
    </row>
    <row r="10" spans="3:10" ht="12" customHeight="1">
      <c r="C10" s="16"/>
      <c r="D10" s="15"/>
      <c r="J10" s="16"/>
    </row>
    <row r="11" spans="3:11" ht="12.75">
      <c r="C11" s="14" t="s">
        <v>6</v>
      </c>
      <c r="D11" s="15"/>
      <c r="H11" s="16" t="s">
        <v>4</v>
      </c>
      <c r="J11" s="15"/>
      <c r="K11" s="15"/>
    </row>
    <row r="12" spans="4:11" ht="12.75">
      <c r="D12" s="15"/>
      <c r="H12" s="16" t="s">
        <v>5</v>
      </c>
      <c r="J12" s="15"/>
      <c r="K12" s="15"/>
    </row>
    <row r="13" spans="3:10" ht="12.75">
      <c r="C13" s="16"/>
      <c r="D13" s="15"/>
      <c r="H13" s="16"/>
      <c r="J13" s="15"/>
    </row>
    <row r="14" spans="3:10" ht="24.75" customHeight="1">
      <c r="C14" s="17" t="s">
        <v>7</v>
      </c>
      <c r="H14" s="17" t="s">
        <v>8</v>
      </c>
      <c r="J14" s="16"/>
    </row>
    <row r="15" spans="7:10" ht="12.75" customHeight="1">
      <c r="G15" s="44"/>
      <c r="J15" s="16"/>
    </row>
    <row r="16" spans="3:8" ht="28.5" customHeight="1">
      <c r="C16" s="17" t="s">
        <v>9</v>
      </c>
      <c r="H16" s="17" t="s">
        <v>9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10</v>
      </c>
      <c r="K18" s="25"/>
    </row>
    <row r="19" spans="2:11" ht="15" customHeight="1">
      <c r="B19" s="26" t="s">
        <v>11</v>
      </c>
      <c r="C19" s="27"/>
      <c r="D19" s="28">
        <v>15</v>
      </c>
      <c r="E19" s="29" t="s">
        <v>12</v>
      </c>
      <c r="F19" s="30"/>
      <c r="G19" s="31"/>
      <c r="H19" s="31"/>
      <c r="I19" s="352">
        <f>F34</f>
        <v>0</v>
      </c>
      <c r="J19" s="353"/>
      <c r="K19" s="32"/>
    </row>
    <row r="20" spans="2:11" ht="12.75">
      <c r="B20" s="26" t="s">
        <v>13</v>
      </c>
      <c r="C20" s="27"/>
      <c r="D20" s="28">
        <f>SazbaDPH1</f>
        <v>15</v>
      </c>
      <c r="E20" s="29" t="s">
        <v>12</v>
      </c>
      <c r="F20" s="33"/>
      <c r="G20" s="34"/>
      <c r="H20" s="34"/>
      <c r="I20" s="354">
        <f>I19*D19/100</f>
        <v>0</v>
      </c>
      <c r="J20" s="355"/>
      <c r="K20" s="35"/>
    </row>
    <row r="21" spans="2:11" ht="12.75">
      <c r="B21" s="26" t="s">
        <v>11</v>
      </c>
      <c r="C21" s="27"/>
      <c r="D21" s="28">
        <v>21</v>
      </c>
      <c r="E21" s="29" t="s">
        <v>12</v>
      </c>
      <c r="F21" s="33"/>
      <c r="G21" s="34"/>
      <c r="H21" s="34"/>
      <c r="I21" s="354">
        <f>G34</f>
        <v>0</v>
      </c>
      <c r="J21" s="355"/>
      <c r="K21" s="35"/>
    </row>
    <row r="22" spans="2:11" ht="12.75">
      <c r="B22" s="122" t="s">
        <v>13</v>
      </c>
      <c r="C22" s="123"/>
      <c r="D22" s="124">
        <f>SazbaDPH2</f>
        <v>21</v>
      </c>
      <c r="E22" s="121" t="s">
        <v>12</v>
      </c>
      <c r="F22" s="125"/>
      <c r="G22" s="126"/>
      <c r="H22" s="126"/>
      <c r="I22" s="356">
        <f>I21*D21/100</f>
        <v>0</v>
      </c>
      <c r="J22" s="357"/>
      <c r="K22" s="35"/>
    </row>
    <row r="23" spans="2:11" ht="13.5" thickBot="1">
      <c r="B23" s="26" t="s">
        <v>47</v>
      </c>
      <c r="C23" s="27"/>
      <c r="D23" s="28"/>
      <c r="E23" s="121"/>
      <c r="F23" s="36"/>
      <c r="G23" s="36"/>
      <c r="H23" s="36"/>
      <c r="I23" s="358"/>
      <c r="J23" s="359"/>
      <c r="K23" s="35"/>
    </row>
    <row r="24" spans="2:11" ht="16.5" thickBot="1">
      <c r="B24" s="37" t="s">
        <v>14</v>
      </c>
      <c r="C24" s="38"/>
      <c r="D24" s="38"/>
      <c r="E24" s="39"/>
      <c r="F24" s="40"/>
      <c r="G24" s="41"/>
      <c r="H24" s="41"/>
      <c r="I24" s="350">
        <f>SUM(I19:I23)</f>
        <v>0</v>
      </c>
      <c r="J24" s="351"/>
      <c r="K24" s="42"/>
    </row>
    <row r="27" ht="1.5" customHeight="1"/>
    <row r="28" spans="2:10" ht="18">
      <c r="B28" s="11" t="s">
        <v>69</v>
      </c>
      <c r="C28" s="43"/>
      <c r="D28" s="43"/>
      <c r="E28" s="43"/>
      <c r="F28" s="43"/>
      <c r="G28" s="43"/>
      <c r="H28" s="43"/>
      <c r="I28" s="43"/>
      <c r="J28" s="43"/>
    </row>
    <row r="30" spans="1:10" ht="25.5">
      <c r="A30" s="207"/>
      <c r="B30" s="219" t="s">
        <v>70</v>
      </c>
      <c r="C30" s="220"/>
      <c r="D30" s="220"/>
      <c r="E30" s="221"/>
      <c r="F30" s="222" t="str">
        <f>CONCATENATE("Základ DPH ",SazbaDPH1," %")</f>
        <v>Základ DPH 15 %</v>
      </c>
      <c r="G30" s="222" t="str">
        <f>CONCATENATE("Základ DPH ",SazbaDPH2," %")</f>
        <v>Základ DPH 21 %</v>
      </c>
      <c r="H30" s="222" t="s">
        <v>91</v>
      </c>
      <c r="I30" s="222" t="s">
        <v>14</v>
      </c>
      <c r="J30" s="222" t="s">
        <v>12</v>
      </c>
    </row>
    <row r="31" spans="1:10" ht="12.75">
      <c r="A31" s="207"/>
      <c r="B31" s="215" t="s">
        <v>92</v>
      </c>
      <c r="C31" s="216" t="s">
        <v>93</v>
      </c>
      <c r="D31" s="216"/>
      <c r="E31" s="216"/>
      <c r="F31" s="217"/>
      <c r="G31" s="218"/>
      <c r="H31" s="217"/>
      <c r="I31" s="218"/>
      <c r="J31" s="218" t="str">
        <f>IF(CelkemObjekty=0,"",I31/CelkemObjekty*100)</f>
        <v/>
      </c>
    </row>
    <row r="32" spans="1:10" ht="12.75">
      <c r="A32" s="207"/>
      <c r="B32" s="207" t="s">
        <v>94</v>
      </c>
      <c r="C32" s="208" t="s">
        <v>95</v>
      </c>
      <c r="D32" s="208"/>
      <c r="E32" s="208"/>
      <c r="F32" s="211"/>
      <c r="G32" s="212"/>
      <c r="H32" s="211"/>
      <c r="I32" s="212"/>
      <c r="J32" s="212" t="str">
        <f>IF(CelkemObjekty=0,"",I32/CelkemObjekty*100)</f>
        <v/>
      </c>
    </row>
    <row r="33" spans="1:10" ht="12.75">
      <c r="A33" s="207"/>
      <c r="B33" s="223" t="s">
        <v>96</v>
      </c>
      <c r="C33" s="224" t="s">
        <v>97</v>
      </c>
      <c r="D33" s="224"/>
      <c r="E33" s="224"/>
      <c r="F33" s="225"/>
      <c r="G33" s="226"/>
      <c r="H33" s="225"/>
      <c r="I33" s="226"/>
      <c r="J33" s="226" t="str">
        <f>IF(CelkemObjekty=0,"",I33/CelkemObjekty*100)</f>
        <v/>
      </c>
    </row>
    <row r="34" spans="1:10" ht="12.75">
      <c r="A34" s="207"/>
      <c r="B34" s="346" t="s">
        <v>98</v>
      </c>
      <c r="C34" s="347"/>
      <c r="D34" s="347"/>
      <c r="E34" s="348"/>
      <c r="F34" s="213">
        <f>SUM(F31:F33)</f>
        <v>0</v>
      </c>
      <c r="G34" s="214">
        <f>SUM(G31:G33)</f>
        <v>0</v>
      </c>
      <c r="H34" s="213">
        <f>SUM(H31:H33)</f>
        <v>0</v>
      </c>
      <c r="I34" s="214">
        <f>SUM(I31:I33)</f>
        <v>0</v>
      </c>
      <c r="J34" s="214">
        <f>SUM(J31:J33)</f>
        <v>0</v>
      </c>
    </row>
    <row r="38" ht="15.75">
      <c r="B38" s="227" t="s">
        <v>99</v>
      </c>
    </row>
    <row r="40" spans="1:11" ht="25.5" customHeight="1">
      <c r="A40" s="229"/>
      <c r="B40" s="230" t="s">
        <v>100</v>
      </c>
      <c r="C40" s="231" t="s">
        <v>65</v>
      </c>
      <c r="D40" s="231"/>
      <c r="E40" s="231"/>
      <c r="F40" s="232" t="str">
        <f>CONCATENATE("Základ DPH ",SazbaDPH1," %")</f>
        <v>Základ DPH 15 %</v>
      </c>
      <c r="G40" s="232" t="str">
        <f>CONCATENATE("Základ DPH ",SazbaDPH2," %")</f>
        <v>Základ DPH 21 %</v>
      </c>
      <c r="H40" s="232" t="s">
        <v>91</v>
      </c>
      <c r="I40" s="232" t="s">
        <v>14</v>
      </c>
      <c r="J40" s="232" t="s">
        <v>12</v>
      </c>
      <c r="K40" s="228"/>
    </row>
    <row r="41" spans="1:10" ht="12.75">
      <c r="A41" s="207"/>
      <c r="B41" s="215" t="s">
        <v>92</v>
      </c>
      <c r="C41" s="216" t="s">
        <v>101</v>
      </c>
      <c r="D41" s="216"/>
      <c r="E41" s="216"/>
      <c r="F41" s="217"/>
      <c r="G41" s="218"/>
      <c r="H41" s="217"/>
      <c r="I41" s="218"/>
      <c r="J41" s="218" t="str">
        <f aca="true" t="shared" si="0" ref="J41:J48">IF(CelkemObjekty=0,"",I41/CelkemObjekty*100)</f>
        <v/>
      </c>
    </row>
    <row r="42" spans="1:10" ht="12.75">
      <c r="A42" s="207"/>
      <c r="B42" s="207" t="s">
        <v>102</v>
      </c>
      <c r="C42" s="208" t="s">
        <v>103</v>
      </c>
      <c r="D42" s="208"/>
      <c r="E42" s="208"/>
      <c r="F42" s="211"/>
      <c r="G42" s="212"/>
      <c r="H42" s="211"/>
      <c r="I42" s="212"/>
      <c r="J42" s="212" t="str">
        <f t="shared" si="0"/>
        <v/>
      </c>
    </row>
    <row r="43" spans="1:10" ht="12.75">
      <c r="A43" s="207"/>
      <c r="B43" s="207" t="s">
        <v>104</v>
      </c>
      <c r="C43" s="208" t="s">
        <v>105</v>
      </c>
      <c r="D43" s="208"/>
      <c r="E43" s="208"/>
      <c r="F43" s="211"/>
      <c r="G43" s="212"/>
      <c r="H43" s="211"/>
      <c r="I43" s="212"/>
      <c r="J43" s="212" t="str">
        <f t="shared" si="0"/>
        <v/>
      </c>
    </row>
    <row r="44" spans="1:10" ht="12.75">
      <c r="A44" s="207"/>
      <c r="B44" s="207" t="s">
        <v>106</v>
      </c>
      <c r="C44" s="208" t="s">
        <v>107</v>
      </c>
      <c r="D44" s="208"/>
      <c r="E44" s="208"/>
      <c r="F44" s="211"/>
      <c r="G44" s="212"/>
      <c r="H44" s="211"/>
      <c r="I44" s="212"/>
      <c r="J44" s="212" t="str">
        <f t="shared" si="0"/>
        <v/>
      </c>
    </row>
    <row r="45" spans="1:10" ht="12.75">
      <c r="A45" s="207"/>
      <c r="B45" s="207" t="s">
        <v>108</v>
      </c>
      <c r="C45" s="208" t="s">
        <v>109</v>
      </c>
      <c r="D45" s="208"/>
      <c r="E45" s="208"/>
      <c r="F45" s="211"/>
      <c r="G45" s="212"/>
      <c r="H45" s="211"/>
      <c r="I45" s="212"/>
      <c r="J45" s="212" t="str">
        <f t="shared" si="0"/>
        <v/>
      </c>
    </row>
    <row r="46" spans="1:10" ht="12.75">
      <c r="A46" s="207"/>
      <c r="B46" s="207" t="s">
        <v>110</v>
      </c>
      <c r="C46" s="208" t="s">
        <v>111</v>
      </c>
      <c r="D46" s="208"/>
      <c r="E46" s="208"/>
      <c r="F46" s="211"/>
      <c r="G46" s="212"/>
      <c r="H46" s="211"/>
      <c r="I46" s="212"/>
      <c r="J46" s="212" t="str">
        <f t="shared" si="0"/>
        <v/>
      </c>
    </row>
    <row r="47" spans="1:10" ht="12.75">
      <c r="A47" s="207"/>
      <c r="B47" s="207" t="s">
        <v>112</v>
      </c>
      <c r="C47" s="208" t="s">
        <v>113</v>
      </c>
      <c r="D47" s="208"/>
      <c r="E47" s="208"/>
      <c r="F47" s="211"/>
      <c r="G47" s="212"/>
      <c r="H47" s="211"/>
      <c r="I47" s="212"/>
      <c r="J47" s="212" t="str">
        <f t="shared" si="0"/>
        <v/>
      </c>
    </row>
    <row r="48" spans="1:10" ht="12.75">
      <c r="A48" s="207"/>
      <c r="B48" s="223" t="s">
        <v>114</v>
      </c>
      <c r="C48" s="224" t="s">
        <v>115</v>
      </c>
      <c r="D48" s="224"/>
      <c r="E48" s="224"/>
      <c r="F48" s="225"/>
      <c r="G48" s="226"/>
      <c r="H48" s="225"/>
      <c r="I48" s="226"/>
      <c r="J48" s="226" t="str">
        <f t="shared" si="0"/>
        <v/>
      </c>
    </row>
    <row r="49" spans="1:10" ht="12.75">
      <c r="A49" s="207"/>
      <c r="B49" s="346" t="s">
        <v>98</v>
      </c>
      <c r="C49" s="347"/>
      <c r="D49" s="347"/>
      <c r="E49" s="348"/>
      <c r="F49" s="213">
        <f>SUM(F41:F48)</f>
        <v>0</v>
      </c>
      <c r="G49" s="214">
        <f>SUM(G41:G48)</f>
        <v>0</v>
      </c>
      <c r="H49" s="213">
        <f>SUM(H41:H48)</f>
        <v>0</v>
      </c>
      <c r="I49" s="214">
        <f>SUM(I41:I48)</f>
        <v>0</v>
      </c>
      <c r="J49" s="214">
        <f>SUM(J41:J48)</f>
        <v>0</v>
      </c>
    </row>
    <row r="58" ht="15.75">
      <c r="B58" s="227" t="s">
        <v>116</v>
      </c>
    </row>
    <row r="60" spans="1:10" ht="25.5" customHeight="1">
      <c r="A60" s="233"/>
      <c r="B60" s="234" t="s">
        <v>100</v>
      </c>
      <c r="C60" s="235" t="s">
        <v>65</v>
      </c>
      <c r="D60" s="235"/>
      <c r="E60" s="235"/>
      <c r="F60" s="236" t="s">
        <v>117</v>
      </c>
      <c r="G60" s="236" t="s">
        <v>66</v>
      </c>
      <c r="H60" s="236" t="s">
        <v>67</v>
      </c>
      <c r="I60" s="236" t="s">
        <v>68</v>
      </c>
      <c r="J60" s="236" t="s">
        <v>12</v>
      </c>
    </row>
    <row r="61" spans="1:10" ht="25.5" customHeight="1">
      <c r="A61" s="237"/>
      <c r="B61" s="238" t="s">
        <v>118</v>
      </c>
      <c r="C61" s="349" t="s">
        <v>119</v>
      </c>
      <c r="D61" s="349"/>
      <c r="E61" s="349"/>
      <c r="F61" s="239"/>
      <c r="G61" s="239"/>
      <c r="H61" s="239"/>
      <c r="I61" s="239"/>
      <c r="J61" s="239"/>
    </row>
    <row r="62" spans="1:10" ht="25.5" customHeight="1">
      <c r="A62" s="237"/>
      <c r="B62" s="237" t="s">
        <v>118</v>
      </c>
      <c r="C62" s="344" t="s">
        <v>120</v>
      </c>
      <c r="D62" s="344"/>
      <c r="E62" s="344"/>
      <c r="F62" s="240"/>
      <c r="G62" s="240"/>
      <c r="H62" s="240"/>
      <c r="I62" s="240"/>
      <c r="J62" s="240"/>
    </row>
    <row r="63" spans="1:10" ht="25.5" customHeight="1">
      <c r="A63" s="237"/>
      <c r="B63" s="237" t="s">
        <v>121</v>
      </c>
      <c r="C63" s="344" t="s">
        <v>122</v>
      </c>
      <c r="D63" s="344"/>
      <c r="E63" s="344"/>
      <c r="F63" s="240"/>
      <c r="G63" s="240"/>
      <c r="H63" s="240"/>
      <c r="I63" s="240"/>
      <c r="J63" s="240"/>
    </row>
    <row r="64" spans="1:10" ht="25.5" customHeight="1">
      <c r="A64" s="237"/>
      <c r="B64" s="237" t="s">
        <v>121</v>
      </c>
      <c r="C64" s="344" t="s">
        <v>123</v>
      </c>
      <c r="D64" s="344"/>
      <c r="E64" s="344"/>
      <c r="F64" s="240"/>
      <c r="G64" s="240"/>
      <c r="H64" s="240"/>
      <c r="I64" s="240"/>
      <c r="J64" s="240"/>
    </row>
    <row r="65" spans="1:10" ht="25.5" customHeight="1">
      <c r="A65" s="237"/>
      <c r="B65" s="237" t="s">
        <v>124</v>
      </c>
      <c r="C65" s="344" t="s">
        <v>125</v>
      </c>
      <c r="D65" s="344"/>
      <c r="E65" s="344"/>
      <c r="F65" s="240"/>
      <c r="G65" s="240"/>
      <c r="H65" s="240"/>
      <c r="I65" s="240"/>
      <c r="J65" s="240"/>
    </row>
    <row r="66" spans="1:10" ht="25.5" customHeight="1">
      <c r="A66" s="237"/>
      <c r="B66" s="237" t="s">
        <v>124</v>
      </c>
      <c r="C66" s="344" t="s">
        <v>126</v>
      </c>
      <c r="D66" s="344"/>
      <c r="E66" s="344"/>
      <c r="F66" s="240"/>
      <c r="G66" s="240"/>
      <c r="H66" s="240"/>
      <c r="I66" s="240"/>
      <c r="J66" s="240"/>
    </row>
    <row r="67" spans="1:10" ht="25.5" customHeight="1">
      <c r="A67" s="237"/>
      <c r="B67" s="237" t="s">
        <v>127</v>
      </c>
      <c r="C67" s="344" t="s">
        <v>128</v>
      </c>
      <c r="D67" s="344"/>
      <c r="E67" s="344"/>
      <c r="F67" s="240"/>
      <c r="G67" s="240"/>
      <c r="H67" s="240"/>
      <c r="I67" s="240"/>
      <c r="J67" s="240"/>
    </row>
    <row r="68" spans="1:10" ht="25.5" customHeight="1">
      <c r="A68" s="237"/>
      <c r="B68" s="237" t="s">
        <v>127</v>
      </c>
      <c r="C68" s="344" t="s">
        <v>129</v>
      </c>
      <c r="D68" s="344"/>
      <c r="E68" s="344"/>
      <c r="F68" s="240"/>
      <c r="G68" s="240"/>
      <c r="H68" s="240"/>
      <c r="I68" s="240"/>
      <c r="J68" s="240"/>
    </row>
    <row r="69" spans="1:10" ht="25.5" customHeight="1">
      <c r="A69" s="237"/>
      <c r="B69" s="237" t="s">
        <v>130</v>
      </c>
      <c r="C69" s="344" t="s">
        <v>131</v>
      </c>
      <c r="D69" s="344"/>
      <c r="E69" s="344"/>
      <c r="F69" s="240"/>
      <c r="G69" s="240"/>
      <c r="H69" s="240"/>
      <c r="I69" s="240"/>
      <c r="J69" s="240"/>
    </row>
    <row r="70" spans="1:10" ht="25.5" customHeight="1">
      <c r="A70" s="237"/>
      <c r="B70" s="237" t="s">
        <v>130</v>
      </c>
      <c r="C70" s="344" t="s">
        <v>132</v>
      </c>
      <c r="D70" s="344"/>
      <c r="E70" s="344"/>
      <c r="F70" s="240"/>
      <c r="G70" s="240"/>
      <c r="H70" s="240"/>
      <c r="I70" s="240"/>
      <c r="J70" s="240"/>
    </row>
    <row r="71" spans="1:10" ht="25.5" customHeight="1">
      <c r="A71" s="237"/>
      <c r="B71" s="237" t="s">
        <v>133</v>
      </c>
      <c r="C71" s="344" t="s">
        <v>134</v>
      </c>
      <c r="D71" s="344"/>
      <c r="E71" s="344"/>
      <c r="F71" s="240"/>
      <c r="G71" s="240"/>
      <c r="H71" s="240"/>
      <c r="I71" s="240"/>
      <c r="J71" s="240"/>
    </row>
    <row r="72" spans="1:10" ht="25.5" customHeight="1">
      <c r="A72" s="237"/>
      <c r="B72" s="237" t="s">
        <v>133</v>
      </c>
      <c r="C72" s="344" t="s">
        <v>135</v>
      </c>
      <c r="D72" s="344"/>
      <c r="E72" s="344"/>
      <c r="F72" s="240"/>
      <c r="G72" s="240"/>
      <c r="H72" s="240"/>
      <c r="I72" s="240"/>
      <c r="J72" s="240"/>
    </row>
    <row r="73" spans="1:10" ht="25.5" customHeight="1">
      <c r="A73" s="237"/>
      <c r="B73" s="237" t="s">
        <v>136</v>
      </c>
      <c r="C73" s="344" t="s">
        <v>137</v>
      </c>
      <c r="D73" s="344"/>
      <c r="E73" s="344"/>
      <c r="F73" s="240"/>
      <c r="G73" s="240"/>
      <c r="H73" s="240"/>
      <c r="I73" s="240"/>
      <c r="J73" s="240"/>
    </row>
    <row r="74" spans="1:10" ht="25.5" customHeight="1">
      <c r="A74" s="237"/>
      <c r="B74" s="237" t="s">
        <v>136</v>
      </c>
      <c r="C74" s="344" t="s">
        <v>138</v>
      </c>
      <c r="D74" s="344"/>
      <c r="E74" s="344"/>
      <c r="F74" s="240"/>
      <c r="G74" s="240"/>
      <c r="H74" s="240"/>
      <c r="I74" s="240"/>
      <c r="J74" s="240"/>
    </row>
    <row r="75" spans="1:10" ht="25.5" customHeight="1">
      <c r="A75" s="237"/>
      <c r="B75" s="237" t="s">
        <v>139</v>
      </c>
      <c r="C75" s="344" t="s">
        <v>140</v>
      </c>
      <c r="D75" s="344"/>
      <c r="E75" s="344"/>
      <c r="F75" s="240"/>
      <c r="G75" s="240"/>
      <c r="H75" s="240"/>
      <c r="I75" s="240"/>
      <c r="J75" s="240"/>
    </row>
    <row r="76" spans="1:10" ht="25.5" customHeight="1">
      <c r="A76" s="237"/>
      <c r="B76" s="237" t="s">
        <v>139</v>
      </c>
      <c r="C76" s="344" t="s">
        <v>141</v>
      </c>
      <c r="D76" s="344"/>
      <c r="E76" s="344"/>
      <c r="F76" s="240"/>
      <c r="G76" s="240"/>
      <c r="H76" s="240"/>
      <c r="I76" s="240"/>
      <c r="J76" s="240"/>
    </row>
    <row r="77" spans="1:10" ht="25.5" customHeight="1">
      <c r="A77" s="237"/>
      <c r="B77" s="237" t="s">
        <v>142</v>
      </c>
      <c r="C77" s="344" t="s">
        <v>143</v>
      </c>
      <c r="D77" s="344"/>
      <c r="E77" s="344"/>
      <c r="F77" s="240"/>
      <c r="G77" s="240"/>
      <c r="H77" s="240"/>
      <c r="I77" s="240"/>
      <c r="J77" s="240"/>
    </row>
    <row r="78" spans="1:10" ht="25.5" customHeight="1">
      <c r="A78" s="237"/>
      <c r="B78" s="237" t="s">
        <v>142</v>
      </c>
      <c r="C78" s="344" t="s">
        <v>144</v>
      </c>
      <c r="D78" s="344"/>
      <c r="E78" s="344"/>
      <c r="F78" s="240"/>
      <c r="G78" s="240"/>
      <c r="H78" s="240"/>
      <c r="I78" s="240"/>
      <c r="J78" s="240"/>
    </row>
    <row r="79" spans="1:10" ht="25.5" customHeight="1">
      <c r="A79" s="237"/>
      <c r="B79" s="237" t="s">
        <v>145</v>
      </c>
      <c r="C79" s="344" t="s">
        <v>146</v>
      </c>
      <c r="D79" s="344"/>
      <c r="E79" s="344"/>
      <c r="F79" s="240"/>
      <c r="G79" s="240"/>
      <c r="H79" s="240"/>
      <c r="I79" s="240"/>
      <c r="J79" s="240"/>
    </row>
    <row r="80" spans="1:10" ht="25.5" customHeight="1">
      <c r="A80" s="237"/>
      <c r="B80" s="237" t="s">
        <v>145</v>
      </c>
      <c r="C80" s="344" t="s">
        <v>147</v>
      </c>
      <c r="D80" s="344"/>
      <c r="E80" s="344"/>
      <c r="F80" s="240"/>
      <c r="G80" s="240"/>
      <c r="H80" s="240"/>
      <c r="I80" s="240"/>
      <c r="J80" s="240"/>
    </row>
    <row r="81" spans="1:10" ht="25.5" customHeight="1">
      <c r="A81" s="237"/>
      <c r="B81" s="237" t="s">
        <v>148</v>
      </c>
      <c r="C81" s="344" t="s">
        <v>149</v>
      </c>
      <c r="D81" s="344"/>
      <c r="E81" s="344"/>
      <c r="F81" s="240"/>
      <c r="G81" s="240"/>
      <c r="H81" s="240"/>
      <c r="I81" s="240"/>
      <c r="J81" s="240"/>
    </row>
    <row r="82" spans="1:10" ht="25.5" customHeight="1">
      <c r="A82" s="237"/>
      <c r="B82" s="237" t="s">
        <v>150</v>
      </c>
      <c r="C82" s="344" t="s">
        <v>151</v>
      </c>
      <c r="D82" s="344"/>
      <c r="E82" s="344"/>
      <c r="F82" s="240"/>
      <c r="G82" s="240"/>
      <c r="H82" s="240"/>
      <c r="I82" s="240"/>
      <c r="J82" s="240"/>
    </row>
    <row r="83" spans="1:10" ht="25.5" customHeight="1">
      <c r="A83" s="237"/>
      <c r="B83" s="237" t="s">
        <v>152</v>
      </c>
      <c r="C83" s="344" t="s">
        <v>153</v>
      </c>
      <c r="D83" s="344"/>
      <c r="E83" s="344"/>
      <c r="F83" s="240"/>
      <c r="G83" s="240"/>
      <c r="H83" s="240"/>
      <c r="I83" s="240"/>
      <c r="J83" s="240"/>
    </row>
    <row r="84" spans="1:10" ht="25.5" customHeight="1">
      <c r="A84" s="237"/>
      <c r="B84" s="237" t="s">
        <v>154</v>
      </c>
      <c r="C84" s="344" t="s">
        <v>155</v>
      </c>
      <c r="D84" s="344"/>
      <c r="E84" s="344"/>
      <c r="F84" s="240"/>
      <c r="G84" s="240"/>
      <c r="H84" s="240"/>
      <c r="I84" s="240"/>
      <c r="J84" s="240"/>
    </row>
    <row r="85" spans="1:10" ht="25.5" customHeight="1">
      <c r="A85" s="237"/>
      <c r="B85" s="237" t="s">
        <v>156</v>
      </c>
      <c r="C85" s="344" t="s">
        <v>157</v>
      </c>
      <c r="D85" s="344"/>
      <c r="E85" s="344"/>
      <c r="F85" s="240"/>
      <c r="G85" s="240"/>
      <c r="H85" s="240"/>
      <c r="I85" s="240"/>
      <c r="J85" s="240"/>
    </row>
    <row r="86" spans="1:10" ht="25.5" customHeight="1">
      <c r="A86" s="237"/>
      <c r="B86" s="237" t="s">
        <v>158</v>
      </c>
      <c r="C86" s="344" t="s">
        <v>159</v>
      </c>
      <c r="D86" s="344"/>
      <c r="E86" s="344"/>
      <c r="F86" s="240"/>
      <c r="G86" s="240"/>
      <c r="H86" s="240"/>
      <c r="I86" s="240"/>
      <c r="J86" s="240"/>
    </row>
    <row r="87" spans="1:10" ht="25.5" customHeight="1">
      <c r="A87" s="237"/>
      <c r="B87" s="237" t="s">
        <v>160</v>
      </c>
      <c r="C87" s="344" t="s">
        <v>161</v>
      </c>
      <c r="D87" s="344"/>
      <c r="E87" s="344"/>
      <c r="F87" s="240"/>
      <c r="G87" s="240"/>
      <c r="H87" s="240"/>
      <c r="I87" s="240"/>
      <c r="J87" s="240"/>
    </row>
    <row r="88" spans="1:10" ht="25.5" customHeight="1">
      <c r="A88" s="237"/>
      <c r="B88" s="237" t="s">
        <v>162</v>
      </c>
      <c r="C88" s="344" t="s">
        <v>163</v>
      </c>
      <c r="D88" s="344"/>
      <c r="E88" s="344"/>
      <c r="F88" s="240"/>
      <c r="G88" s="240"/>
      <c r="H88" s="240"/>
      <c r="I88" s="240"/>
      <c r="J88" s="240"/>
    </row>
    <row r="89" spans="1:10" ht="25.5" customHeight="1">
      <c r="A89" s="237"/>
      <c r="B89" s="237" t="s">
        <v>164</v>
      </c>
      <c r="C89" s="344" t="s">
        <v>165</v>
      </c>
      <c r="D89" s="344"/>
      <c r="E89" s="344"/>
      <c r="F89" s="240"/>
      <c r="G89" s="240"/>
      <c r="H89" s="240"/>
      <c r="I89" s="240"/>
      <c r="J89" s="240"/>
    </row>
    <row r="90" spans="1:10" ht="25.5" customHeight="1">
      <c r="A90" s="237"/>
      <c r="B90" s="237" t="s">
        <v>166</v>
      </c>
      <c r="C90" s="344" t="s">
        <v>167</v>
      </c>
      <c r="D90" s="344"/>
      <c r="E90" s="344"/>
      <c r="F90" s="240"/>
      <c r="G90" s="240"/>
      <c r="H90" s="240"/>
      <c r="I90" s="240"/>
      <c r="J90" s="240"/>
    </row>
    <row r="91" spans="1:10" ht="25.5" customHeight="1">
      <c r="A91" s="237"/>
      <c r="B91" s="237" t="s">
        <v>168</v>
      </c>
      <c r="C91" s="344" t="s">
        <v>115</v>
      </c>
      <c r="D91" s="344"/>
      <c r="E91" s="344"/>
      <c r="F91" s="240"/>
      <c r="G91" s="240"/>
      <c r="H91" s="240"/>
      <c r="I91" s="240"/>
      <c r="J91" s="240"/>
    </row>
    <row r="92" spans="1:10" ht="25.5" customHeight="1">
      <c r="A92" s="237"/>
      <c r="B92" s="237" t="s">
        <v>169</v>
      </c>
      <c r="C92" s="344" t="s">
        <v>170</v>
      </c>
      <c r="D92" s="344"/>
      <c r="E92" s="344"/>
      <c r="F92" s="240"/>
      <c r="G92" s="240"/>
      <c r="H92" s="240"/>
      <c r="I92" s="240"/>
      <c r="J92" s="240"/>
    </row>
    <row r="93" spans="1:10" ht="25.5" customHeight="1">
      <c r="A93" s="237"/>
      <c r="B93" s="237" t="s">
        <v>171</v>
      </c>
      <c r="C93" s="344" t="s">
        <v>172</v>
      </c>
      <c r="D93" s="344"/>
      <c r="E93" s="344"/>
      <c r="F93" s="240"/>
      <c r="G93" s="240"/>
      <c r="H93" s="240"/>
      <c r="I93" s="240"/>
      <c r="J93" s="240"/>
    </row>
    <row r="94" spans="1:10" ht="25.5" customHeight="1">
      <c r="A94" s="237"/>
      <c r="B94" s="237" t="s">
        <v>173</v>
      </c>
      <c r="C94" s="344" t="s">
        <v>174</v>
      </c>
      <c r="D94" s="344"/>
      <c r="E94" s="344"/>
      <c r="F94" s="240"/>
      <c r="G94" s="240"/>
      <c r="H94" s="240"/>
      <c r="I94" s="240"/>
      <c r="J94" s="240"/>
    </row>
    <row r="95" spans="1:10" ht="25.5" customHeight="1">
      <c r="A95" s="237"/>
      <c r="B95" s="237" t="s">
        <v>175</v>
      </c>
      <c r="C95" s="344" t="s">
        <v>176</v>
      </c>
      <c r="D95" s="344"/>
      <c r="E95" s="344"/>
      <c r="F95" s="240"/>
      <c r="G95" s="240"/>
      <c r="H95" s="240"/>
      <c r="I95" s="240"/>
      <c r="J95" s="240"/>
    </row>
    <row r="96" spans="1:10" ht="25.5" customHeight="1">
      <c r="A96" s="237"/>
      <c r="B96" s="237" t="s">
        <v>177</v>
      </c>
      <c r="C96" s="344" t="s">
        <v>178</v>
      </c>
      <c r="D96" s="344"/>
      <c r="E96" s="344"/>
      <c r="F96" s="240"/>
      <c r="G96" s="240"/>
      <c r="H96" s="240"/>
      <c r="I96" s="240"/>
      <c r="J96" s="240"/>
    </row>
    <row r="97" spans="1:10" ht="25.5" customHeight="1">
      <c r="A97" s="237"/>
      <c r="B97" s="237" t="s">
        <v>179</v>
      </c>
      <c r="C97" s="344" t="s">
        <v>180</v>
      </c>
      <c r="D97" s="344"/>
      <c r="E97" s="344"/>
      <c r="F97" s="240"/>
      <c r="G97" s="240"/>
      <c r="H97" s="240"/>
      <c r="I97" s="240"/>
      <c r="J97" s="240"/>
    </row>
    <row r="98" spans="1:10" ht="25.5" customHeight="1">
      <c r="A98" s="237"/>
      <c r="B98" s="237" t="s">
        <v>181</v>
      </c>
      <c r="C98" s="344" t="s">
        <v>182</v>
      </c>
      <c r="D98" s="344"/>
      <c r="E98" s="344"/>
      <c r="F98" s="240"/>
      <c r="G98" s="240"/>
      <c r="H98" s="240"/>
      <c r="I98" s="240"/>
      <c r="J98" s="240"/>
    </row>
    <row r="99" spans="1:10" ht="25.5" customHeight="1">
      <c r="A99" s="237"/>
      <c r="B99" s="237" t="s">
        <v>183</v>
      </c>
      <c r="C99" s="344" t="s">
        <v>184</v>
      </c>
      <c r="D99" s="344"/>
      <c r="E99" s="344"/>
      <c r="F99" s="240"/>
      <c r="G99" s="240"/>
      <c r="H99" s="240"/>
      <c r="I99" s="240"/>
      <c r="J99" s="240"/>
    </row>
    <row r="100" spans="1:10" ht="25.5" customHeight="1">
      <c r="A100" s="237"/>
      <c r="B100" s="237" t="s">
        <v>185</v>
      </c>
      <c r="C100" s="344" t="s">
        <v>186</v>
      </c>
      <c r="D100" s="344"/>
      <c r="E100" s="344"/>
      <c r="F100" s="240"/>
      <c r="G100" s="240"/>
      <c r="H100" s="240"/>
      <c r="I100" s="240"/>
      <c r="J100" s="240"/>
    </row>
    <row r="101" spans="1:10" ht="25.5" customHeight="1">
      <c r="A101" s="237"/>
      <c r="B101" s="237" t="s">
        <v>187</v>
      </c>
      <c r="C101" s="344" t="s">
        <v>188</v>
      </c>
      <c r="D101" s="344"/>
      <c r="E101" s="344"/>
      <c r="F101" s="240"/>
      <c r="G101" s="240"/>
      <c r="H101" s="240"/>
      <c r="I101" s="240"/>
      <c r="J101" s="240"/>
    </row>
    <row r="102" spans="1:10" ht="25.5" customHeight="1">
      <c r="A102" s="237"/>
      <c r="B102" s="237" t="s">
        <v>189</v>
      </c>
      <c r="C102" s="344" t="s">
        <v>190</v>
      </c>
      <c r="D102" s="344"/>
      <c r="E102" s="344"/>
      <c r="F102" s="240"/>
      <c r="G102" s="240"/>
      <c r="H102" s="240"/>
      <c r="I102" s="240"/>
      <c r="J102" s="240"/>
    </row>
    <row r="103" spans="1:10" ht="25.5" customHeight="1">
      <c r="A103" s="237"/>
      <c r="B103" s="237" t="s">
        <v>191</v>
      </c>
      <c r="C103" s="344" t="s">
        <v>192</v>
      </c>
      <c r="D103" s="344"/>
      <c r="E103" s="344"/>
      <c r="F103" s="240"/>
      <c r="G103" s="240"/>
      <c r="H103" s="240"/>
      <c r="I103" s="240"/>
      <c r="J103" s="240"/>
    </row>
    <row r="104" spans="1:10" ht="25.5" customHeight="1">
      <c r="A104" s="237"/>
      <c r="B104" s="237" t="s">
        <v>193</v>
      </c>
      <c r="C104" s="344" t="s">
        <v>194</v>
      </c>
      <c r="D104" s="344"/>
      <c r="E104" s="344"/>
      <c r="F104" s="240"/>
      <c r="G104" s="240"/>
      <c r="H104" s="240"/>
      <c r="I104" s="240"/>
      <c r="J104" s="240"/>
    </row>
    <row r="105" spans="1:10" ht="25.5" customHeight="1">
      <c r="A105" s="237"/>
      <c r="B105" s="237" t="s">
        <v>195</v>
      </c>
      <c r="C105" s="344" t="s">
        <v>196</v>
      </c>
      <c r="D105" s="344"/>
      <c r="E105" s="344"/>
      <c r="F105" s="240"/>
      <c r="G105" s="240"/>
      <c r="H105" s="240"/>
      <c r="I105" s="240"/>
      <c r="J105" s="240"/>
    </row>
    <row r="106" spans="1:10" ht="25.5" customHeight="1">
      <c r="A106" s="237"/>
      <c r="B106" s="237" t="s">
        <v>197</v>
      </c>
      <c r="C106" s="344" t="s">
        <v>198</v>
      </c>
      <c r="D106" s="344"/>
      <c r="E106" s="344"/>
      <c r="F106" s="240"/>
      <c r="G106" s="240"/>
      <c r="H106" s="240"/>
      <c r="I106" s="240"/>
      <c r="J106" s="240"/>
    </row>
    <row r="107" spans="1:10" ht="25.5" customHeight="1">
      <c r="A107" s="237"/>
      <c r="B107" s="237" t="s">
        <v>199</v>
      </c>
      <c r="C107" s="344" t="s">
        <v>200</v>
      </c>
      <c r="D107" s="344"/>
      <c r="E107" s="344"/>
      <c r="F107" s="240"/>
      <c r="G107" s="240"/>
      <c r="H107" s="240"/>
      <c r="I107" s="240"/>
      <c r="J107" s="240"/>
    </row>
    <row r="108" spans="1:10" ht="25.5" customHeight="1">
      <c r="A108" s="237"/>
      <c r="B108" s="237" t="s">
        <v>201</v>
      </c>
      <c r="C108" s="344" t="s">
        <v>202</v>
      </c>
      <c r="D108" s="344"/>
      <c r="E108" s="344"/>
      <c r="F108" s="240"/>
      <c r="G108" s="240"/>
      <c r="H108" s="240"/>
      <c r="I108" s="240"/>
      <c r="J108" s="240"/>
    </row>
    <row r="109" spans="1:10" ht="25.5" customHeight="1">
      <c r="A109" s="237"/>
      <c r="B109" s="237" t="s">
        <v>203</v>
      </c>
      <c r="C109" s="344" t="s">
        <v>204</v>
      </c>
      <c r="D109" s="344"/>
      <c r="E109" s="344"/>
      <c r="F109" s="240"/>
      <c r="G109" s="240"/>
      <c r="H109" s="240"/>
      <c r="I109" s="240"/>
      <c r="J109" s="240"/>
    </row>
    <row r="110" spans="1:10" ht="25.5" customHeight="1">
      <c r="A110" s="237"/>
      <c r="B110" s="237" t="s">
        <v>205</v>
      </c>
      <c r="C110" s="344" t="s">
        <v>206</v>
      </c>
      <c r="D110" s="344"/>
      <c r="E110" s="344"/>
      <c r="F110" s="240"/>
      <c r="G110" s="240"/>
      <c r="H110" s="240"/>
      <c r="I110" s="240"/>
      <c r="J110" s="240"/>
    </row>
    <row r="111" spans="1:10" ht="25.5" customHeight="1">
      <c r="A111" s="237"/>
      <c r="B111" s="237" t="s">
        <v>207</v>
      </c>
      <c r="C111" s="344" t="s">
        <v>208</v>
      </c>
      <c r="D111" s="344"/>
      <c r="E111" s="344"/>
      <c r="F111" s="240"/>
      <c r="G111" s="240"/>
      <c r="H111" s="240"/>
      <c r="I111" s="240"/>
      <c r="J111" s="240"/>
    </row>
    <row r="112" spans="1:10" ht="25.5" customHeight="1">
      <c r="A112" s="237"/>
      <c r="B112" s="237" t="s">
        <v>209</v>
      </c>
      <c r="C112" s="344" t="s">
        <v>210</v>
      </c>
      <c r="D112" s="344"/>
      <c r="E112" s="344"/>
      <c r="F112" s="240"/>
      <c r="G112" s="240"/>
      <c r="H112" s="240"/>
      <c r="I112" s="240"/>
      <c r="J112" s="240"/>
    </row>
    <row r="113" spans="1:10" ht="25.5" customHeight="1">
      <c r="A113" s="237"/>
      <c r="B113" s="237" t="s">
        <v>211</v>
      </c>
      <c r="C113" s="344" t="s">
        <v>212</v>
      </c>
      <c r="D113" s="344"/>
      <c r="E113" s="344"/>
      <c r="F113" s="240"/>
      <c r="G113" s="240"/>
      <c r="H113" s="240"/>
      <c r="I113" s="240"/>
      <c r="J113" s="240"/>
    </row>
    <row r="114" spans="1:10" ht="25.5" customHeight="1">
      <c r="A114" s="237"/>
      <c r="B114" s="237" t="s">
        <v>213</v>
      </c>
      <c r="C114" s="344" t="s">
        <v>214</v>
      </c>
      <c r="D114" s="344"/>
      <c r="E114" s="344"/>
      <c r="F114" s="240"/>
      <c r="G114" s="240"/>
      <c r="H114" s="240"/>
      <c r="I114" s="240"/>
      <c r="J114" s="240"/>
    </row>
    <row r="115" spans="1:10" ht="25.5" customHeight="1">
      <c r="A115" s="237"/>
      <c r="B115" s="237" t="s">
        <v>215</v>
      </c>
      <c r="C115" s="344" t="s">
        <v>216</v>
      </c>
      <c r="D115" s="344"/>
      <c r="E115" s="344"/>
      <c r="F115" s="240"/>
      <c r="G115" s="240"/>
      <c r="H115" s="240"/>
      <c r="I115" s="240"/>
      <c r="J115" s="240"/>
    </row>
    <row r="116" spans="1:10" ht="25.5" customHeight="1">
      <c r="A116" s="237"/>
      <c r="B116" s="241" t="s">
        <v>217</v>
      </c>
      <c r="C116" s="345" t="s">
        <v>218</v>
      </c>
      <c r="D116" s="345"/>
      <c r="E116" s="345"/>
      <c r="F116" s="242"/>
      <c r="G116" s="242"/>
      <c r="H116" s="242"/>
      <c r="I116" s="242"/>
      <c r="J116" s="242"/>
    </row>
    <row r="117" spans="1:10" ht="12.75">
      <c r="A117" s="207"/>
      <c r="B117" s="209" t="s">
        <v>14</v>
      </c>
      <c r="C117" s="210"/>
      <c r="D117" s="210"/>
      <c r="E117" s="210"/>
      <c r="F117" s="213"/>
      <c r="G117" s="214">
        <f>SUM(G61:G116)</f>
        <v>0</v>
      </c>
      <c r="H117" s="213">
        <f>SUM(H61:H116)</f>
        <v>0</v>
      </c>
      <c r="I117" s="214">
        <f>SUM(I61:I116)</f>
        <v>0</v>
      </c>
      <c r="J117" s="214">
        <f>SUM(J61:J116)</f>
        <v>0</v>
      </c>
    </row>
    <row r="118" spans="1:10" ht="12.75">
      <c r="A118" s="205"/>
      <c r="B118" s="205"/>
      <c r="C118" s="205"/>
      <c r="D118" s="205"/>
      <c r="E118" s="205"/>
      <c r="F118" s="205"/>
      <c r="G118" s="206"/>
      <c r="H118" s="205"/>
      <c r="I118" s="206"/>
      <c r="J118" s="206"/>
    </row>
    <row r="119" spans="1:10" ht="12.75">
      <c r="A119" s="205"/>
      <c r="B119" s="205"/>
      <c r="C119" s="205"/>
      <c r="D119" s="205"/>
      <c r="E119" s="205"/>
      <c r="F119" s="205"/>
      <c r="G119" s="206"/>
      <c r="H119" s="205"/>
      <c r="I119" s="206"/>
      <c r="J119" s="206"/>
    </row>
    <row r="120" spans="1:10" ht="12.75">
      <c r="A120" s="205"/>
      <c r="B120" s="205"/>
      <c r="C120" s="205"/>
      <c r="D120" s="205"/>
      <c r="E120" s="205"/>
      <c r="F120" s="205"/>
      <c r="G120" s="206"/>
      <c r="H120" s="205"/>
      <c r="I120" s="206"/>
      <c r="J120" s="206"/>
    </row>
  </sheetData>
  <mergeCells count="64">
    <mergeCell ref="I24:J24"/>
    <mergeCell ref="I19:J19"/>
    <mergeCell ref="I20:J20"/>
    <mergeCell ref="I21:J21"/>
    <mergeCell ref="I22:J22"/>
    <mergeCell ref="I23:J23"/>
    <mergeCell ref="C70:E70"/>
    <mergeCell ref="B34:E34"/>
    <mergeCell ref="B49:E49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82:E82"/>
    <mergeCell ref="C71:E71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81:E81"/>
    <mergeCell ref="C94:E94"/>
    <mergeCell ref="C83:E83"/>
    <mergeCell ref="C84:E84"/>
    <mergeCell ref="C85:E85"/>
    <mergeCell ref="C86:E86"/>
    <mergeCell ref="C87:E87"/>
    <mergeCell ref="C88:E88"/>
    <mergeCell ref="C89:E89"/>
    <mergeCell ref="C90:E90"/>
    <mergeCell ref="C91:E91"/>
    <mergeCell ref="C92:E92"/>
    <mergeCell ref="C93:E93"/>
    <mergeCell ref="C106:E106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13:E113"/>
    <mergeCell ref="C114:E114"/>
    <mergeCell ref="C115:E115"/>
    <mergeCell ref="C116:E116"/>
    <mergeCell ref="C107:E107"/>
    <mergeCell ref="C108:E108"/>
    <mergeCell ref="C109:E109"/>
    <mergeCell ref="C110:E110"/>
    <mergeCell ref="C111:E111"/>
    <mergeCell ref="C112:E11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8" r:id="rId1"/>
  <headerFooter alignWithMargins="0">
    <oddFooter>&amp;L&amp;9Zpracováno programem &amp;"Arial CE,tučné"BUILDpower S,  © RTS, a.s.&amp;R&amp;9Stránka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9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  <col min="53" max="53" width="73.375" style="0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96</v>
      </c>
      <c r="C3" s="423" t="s">
        <v>97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108</v>
      </c>
      <c r="C4" s="424" t="s">
        <v>109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171</v>
      </c>
      <c r="C7" s="319" t="s">
        <v>172</v>
      </c>
      <c r="D7" s="296"/>
      <c r="E7" s="297"/>
      <c r="F7" s="427">
        <f>SUM(G8:G11)</f>
        <v>0</v>
      </c>
      <c r="G7" s="428"/>
      <c r="H7" s="176"/>
      <c r="I7" s="176"/>
      <c r="J7" s="176"/>
    </row>
    <row r="8" spans="1:60" ht="12.75" outlineLevel="1">
      <c r="A8" s="314">
        <v>1</v>
      </c>
      <c r="B8" s="307" t="s">
        <v>460</v>
      </c>
      <c r="C8" s="322" t="s">
        <v>461</v>
      </c>
      <c r="D8" s="309" t="s">
        <v>302</v>
      </c>
      <c r="E8" s="311">
        <v>10</v>
      </c>
      <c r="F8" s="313"/>
      <c r="G8" s="316">
        <f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60" ht="12.75" outlineLevel="1">
      <c r="A9" s="314"/>
      <c r="B9" s="307"/>
      <c r="C9" s="410" t="s">
        <v>462</v>
      </c>
      <c r="D9" s="411"/>
      <c r="E9" s="412"/>
      <c r="F9" s="413"/>
      <c r="G9" s="414"/>
      <c r="H9" s="298"/>
      <c r="I9" s="298"/>
      <c r="J9" s="298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306" t="str">
        <f>C9</f>
        <v>Včetně kotvení lešení.</v>
      </c>
      <c r="BB9" s="267"/>
      <c r="BC9" s="267"/>
      <c r="BD9" s="267"/>
      <c r="BE9" s="267"/>
      <c r="BF9" s="267"/>
      <c r="BG9" s="267"/>
      <c r="BH9" s="267"/>
    </row>
    <row r="10" spans="1:60" ht="12.75" outlineLevel="1">
      <c r="A10" s="314">
        <v>2</v>
      </c>
      <c r="B10" s="307" t="s">
        <v>463</v>
      </c>
      <c r="C10" s="322" t="s">
        <v>464</v>
      </c>
      <c r="D10" s="309" t="s">
        <v>302</v>
      </c>
      <c r="E10" s="311">
        <v>10</v>
      </c>
      <c r="F10" s="313"/>
      <c r="G10" s="316">
        <f>E10*F10</f>
        <v>0</v>
      </c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>
        <v>3</v>
      </c>
      <c r="B11" s="307" t="s">
        <v>465</v>
      </c>
      <c r="C11" s="322" t="s">
        <v>466</v>
      </c>
      <c r="D11" s="309" t="s">
        <v>302</v>
      </c>
      <c r="E11" s="311">
        <v>25</v>
      </c>
      <c r="F11" s="313"/>
      <c r="G11" s="316">
        <f>E11*F11</f>
        <v>0</v>
      </c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</row>
    <row r="12" spans="1:10" ht="12.75">
      <c r="A12" s="315" t="s">
        <v>231</v>
      </c>
      <c r="B12" s="308" t="s">
        <v>179</v>
      </c>
      <c r="C12" s="323" t="s">
        <v>180</v>
      </c>
      <c r="D12" s="310"/>
      <c r="E12" s="312"/>
      <c r="F12" s="420">
        <f>SUM(G13:G14)</f>
        <v>0</v>
      </c>
      <c r="G12" s="421"/>
      <c r="H12" s="176"/>
      <c r="I12" s="176"/>
      <c r="J12" s="176"/>
    </row>
    <row r="13" spans="1:60" ht="12.75" outlineLevel="1">
      <c r="A13" s="314">
        <v>4</v>
      </c>
      <c r="B13" s="307" t="s">
        <v>467</v>
      </c>
      <c r="C13" s="322" t="s">
        <v>468</v>
      </c>
      <c r="D13" s="309" t="s">
        <v>285</v>
      </c>
      <c r="E13" s="311">
        <v>0.3318</v>
      </c>
      <c r="F13" s="313"/>
      <c r="G13" s="316">
        <f>E13*F13</f>
        <v>0</v>
      </c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</row>
    <row r="14" spans="1:60" ht="12.75" outlineLevel="1">
      <c r="A14" s="314">
        <v>5</v>
      </c>
      <c r="B14" s="307" t="s">
        <v>469</v>
      </c>
      <c r="C14" s="322" t="s">
        <v>470</v>
      </c>
      <c r="D14" s="309" t="s">
        <v>285</v>
      </c>
      <c r="E14" s="311">
        <v>0.3318</v>
      </c>
      <c r="F14" s="313"/>
      <c r="G14" s="316">
        <f>E14*F14</f>
        <v>0</v>
      </c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</row>
    <row r="15" spans="1:10" ht="12.75">
      <c r="A15" s="315" t="s">
        <v>231</v>
      </c>
      <c r="B15" s="308" t="s">
        <v>187</v>
      </c>
      <c r="C15" s="323" t="s">
        <v>188</v>
      </c>
      <c r="D15" s="310"/>
      <c r="E15" s="312"/>
      <c r="F15" s="420">
        <f>SUM(G16:G19)</f>
        <v>0</v>
      </c>
      <c r="G15" s="421"/>
      <c r="H15" s="176"/>
      <c r="I15" s="176"/>
      <c r="J15" s="176"/>
    </row>
    <row r="16" spans="1:60" ht="12.75" outlineLevel="1">
      <c r="A16" s="314">
        <v>6</v>
      </c>
      <c r="B16" s="307" t="s">
        <v>1325</v>
      </c>
      <c r="C16" s="322" t="s">
        <v>1326</v>
      </c>
      <c r="D16" s="309" t="s">
        <v>366</v>
      </c>
      <c r="E16" s="311">
        <v>15</v>
      </c>
      <c r="F16" s="313"/>
      <c r="G16" s="316">
        <f>E16*F16</f>
        <v>0</v>
      </c>
      <c r="H16" s="298"/>
      <c r="I16" s="298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</row>
    <row r="17" spans="1:60" ht="12.75" outlineLevel="1">
      <c r="A17" s="314"/>
      <c r="B17" s="307"/>
      <c r="C17" s="410" t="s">
        <v>479</v>
      </c>
      <c r="D17" s="411"/>
      <c r="E17" s="412"/>
      <c r="F17" s="413"/>
      <c r="G17" s="414"/>
      <c r="H17" s="298"/>
      <c r="I17" s="298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306" t="str">
        <f>C17</f>
        <v>Včetně pomocného lešení o výšce podlahy do 1900 mm a pro zatížení do 1,5 kPa.</v>
      </c>
      <c r="BB17" s="267"/>
      <c r="BC17" s="267"/>
      <c r="BD17" s="267"/>
      <c r="BE17" s="267"/>
      <c r="BF17" s="267"/>
      <c r="BG17" s="267"/>
      <c r="BH17" s="267"/>
    </row>
    <row r="18" spans="1:60" ht="12.75" outlineLevel="1">
      <c r="A18" s="314">
        <v>7</v>
      </c>
      <c r="B18" s="307" t="s">
        <v>1327</v>
      </c>
      <c r="C18" s="322" t="s">
        <v>1328</v>
      </c>
      <c r="D18" s="309" t="s">
        <v>289</v>
      </c>
      <c r="E18" s="311">
        <v>12</v>
      </c>
      <c r="F18" s="313"/>
      <c r="G18" s="316">
        <f>E18*F18</f>
        <v>0</v>
      </c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</row>
    <row r="19" spans="1:60" ht="22.5" outlineLevel="1">
      <c r="A19" s="314">
        <v>8</v>
      </c>
      <c r="B19" s="307" t="s">
        <v>1329</v>
      </c>
      <c r="C19" s="322" t="s">
        <v>1330</v>
      </c>
      <c r="D19" s="309" t="s">
        <v>289</v>
      </c>
      <c r="E19" s="311">
        <v>1</v>
      </c>
      <c r="F19" s="313"/>
      <c r="G19" s="316">
        <f>E19*F19</f>
        <v>0</v>
      </c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</row>
    <row r="20" spans="1:10" ht="12.75">
      <c r="A20" s="315" t="s">
        <v>231</v>
      </c>
      <c r="B20" s="308" t="s">
        <v>189</v>
      </c>
      <c r="C20" s="323" t="s">
        <v>190</v>
      </c>
      <c r="D20" s="310"/>
      <c r="E20" s="312"/>
      <c r="F20" s="420">
        <f>SUM(G21:G50)</f>
        <v>0</v>
      </c>
      <c r="G20" s="421"/>
      <c r="H20" s="176"/>
      <c r="I20" s="176"/>
      <c r="J20" s="176"/>
    </row>
    <row r="21" spans="1:60" ht="12.75" outlineLevel="1">
      <c r="A21" s="314">
        <v>9</v>
      </c>
      <c r="B21" s="307" t="s">
        <v>1331</v>
      </c>
      <c r="C21" s="322" t="s">
        <v>1332</v>
      </c>
      <c r="D21" s="309" t="s">
        <v>685</v>
      </c>
      <c r="E21" s="311">
        <v>2</v>
      </c>
      <c r="F21" s="313"/>
      <c r="G21" s="316">
        <f>E21*F21</f>
        <v>0</v>
      </c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</row>
    <row r="22" spans="1:60" ht="12.75" outlineLevel="1">
      <c r="A22" s="314"/>
      <c r="B22" s="307"/>
      <c r="C22" s="410" t="s">
        <v>1333</v>
      </c>
      <c r="D22" s="411"/>
      <c r="E22" s="412"/>
      <c r="F22" s="413"/>
      <c r="G22" s="414"/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306" t="str">
        <f>C22</f>
        <v>- prokabelovaní systému</v>
      </c>
      <c r="BB22" s="267"/>
      <c r="BC22" s="267"/>
      <c r="BD22" s="267"/>
      <c r="BE22" s="267"/>
      <c r="BF22" s="267"/>
      <c r="BG22" s="267"/>
      <c r="BH22" s="267"/>
    </row>
    <row r="23" spans="1:60" ht="12.75" outlineLevel="1">
      <c r="A23" s="314"/>
      <c r="B23" s="307"/>
      <c r="C23" s="410" t="s">
        <v>1334</v>
      </c>
      <c r="D23" s="411"/>
      <c r="E23" s="412"/>
      <c r="F23" s="413"/>
      <c r="G23" s="414"/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306" t="str">
        <f>C23</f>
        <v>- zprovoznění</v>
      </c>
      <c r="BB23" s="267"/>
      <c r="BC23" s="267"/>
      <c r="BD23" s="267"/>
      <c r="BE23" s="267"/>
      <c r="BF23" s="267"/>
      <c r="BG23" s="267"/>
      <c r="BH23" s="267"/>
    </row>
    <row r="24" spans="1:60" ht="12.75" outlineLevel="1">
      <c r="A24" s="314"/>
      <c r="B24" s="307"/>
      <c r="C24" s="410" t="s">
        <v>1335</v>
      </c>
      <c r="D24" s="411"/>
      <c r="E24" s="412"/>
      <c r="F24" s="413"/>
      <c r="G24" s="414"/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306" t="str">
        <f>C24</f>
        <v>- zaregulování</v>
      </c>
      <c r="BB24" s="267"/>
      <c r="BC24" s="267"/>
      <c r="BD24" s="267"/>
      <c r="BE24" s="267"/>
      <c r="BF24" s="267"/>
      <c r="BG24" s="267"/>
      <c r="BH24" s="267"/>
    </row>
    <row r="25" spans="1:60" ht="12.75" outlineLevel="1">
      <c r="A25" s="314"/>
      <c r="B25" s="307"/>
      <c r="C25" s="410" t="s">
        <v>1336</v>
      </c>
      <c r="D25" s="411"/>
      <c r="E25" s="412"/>
      <c r="F25" s="413"/>
      <c r="G25" s="414"/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306" t="str">
        <f>C25</f>
        <v>- zaškolení obsluhy</v>
      </c>
      <c r="BB25" s="267"/>
      <c r="BC25" s="267"/>
      <c r="BD25" s="267"/>
      <c r="BE25" s="267"/>
      <c r="BF25" s="267"/>
      <c r="BG25" s="267"/>
      <c r="BH25" s="267"/>
    </row>
    <row r="26" spans="1:60" ht="12.75" outlineLevel="1">
      <c r="A26" s="314">
        <v>10</v>
      </c>
      <c r="B26" s="307" t="s">
        <v>1337</v>
      </c>
      <c r="C26" s="322" t="s">
        <v>1338</v>
      </c>
      <c r="D26" s="309" t="s">
        <v>685</v>
      </c>
      <c r="E26" s="311">
        <v>2</v>
      </c>
      <c r="F26" s="313"/>
      <c r="G26" s="316">
        <f>E26*F26</f>
        <v>0</v>
      </c>
      <c r="H26" s="298"/>
      <c r="I26" s="298"/>
      <c r="J26" s="298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</row>
    <row r="27" spans="1:60" ht="12.75" outlineLevel="1">
      <c r="A27" s="314"/>
      <c r="B27" s="307"/>
      <c r="C27" s="410" t="s">
        <v>1339</v>
      </c>
      <c r="D27" s="411"/>
      <c r="E27" s="412"/>
      <c r="F27" s="413"/>
      <c r="G27" s="414"/>
      <c r="H27" s="298"/>
      <c r="I27" s="298"/>
      <c r="J27" s="298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306" t="str">
        <f aca="true" t="shared" si="0" ref="BA27:BA39">C27</f>
        <v>Vnitřní nástěnná jednotka / venkovní kondenzační jednotka</v>
      </c>
      <c r="BB27" s="267"/>
      <c r="BC27" s="267"/>
      <c r="BD27" s="267"/>
      <c r="BE27" s="267"/>
      <c r="BF27" s="267"/>
      <c r="BG27" s="267"/>
      <c r="BH27" s="267"/>
    </row>
    <row r="28" spans="1:60" ht="12.75" outlineLevel="1">
      <c r="A28" s="314"/>
      <c r="B28" s="307"/>
      <c r="C28" s="410" t="s">
        <v>1340</v>
      </c>
      <c r="D28" s="411"/>
      <c r="E28" s="412"/>
      <c r="F28" s="413"/>
      <c r="G28" s="414"/>
      <c r="H28" s="298"/>
      <c r="I28" s="298"/>
      <c r="J28" s="298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306" t="str">
        <f t="shared" si="0"/>
        <v>Chladící výkon 9,4 kW (4,9 kW - 11,2 kW)</v>
      </c>
      <c r="BB28" s="267"/>
      <c r="BC28" s="267"/>
      <c r="BD28" s="267"/>
      <c r="BE28" s="267"/>
      <c r="BF28" s="267"/>
      <c r="BG28" s="267"/>
      <c r="BH28" s="267"/>
    </row>
    <row r="29" spans="1:60" ht="12.75" outlineLevel="1">
      <c r="A29" s="314"/>
      <c r="B29" s="307"/>
      <c r="C29" s="410" t="s">
        <v>1341</v>
      </c>
      <c r="D29" s="411"/>
      <c r="E29" s="412"/>
      <c r="F29" s="413"/>
      <c r="G29" s="414"/>
      <c r="H29" s="298"/>
      <c r="I29" s="298"/>
      <c r="J29" s="298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306" t="str">
        <f t="shared" si="0"/>
        <v>Rozsah použití chlazení -15 až 46°C</v>
      </c>
      <c r="BB29" s="267"/>
      <c r="BC29" s="267"/>
      <c r="BD29" s="267"/>
      <c r="BE29" s="267"/>
      <c r="BF29" s="267"/>
      <c r="BG29" s="267"/>
      <c r="BH29" s="267"/>
    </row>
    <row r="30" spans="1:60" ht="12.75" outlineLevel="1">
      <c r="A30" s="314"/>
      <c r="B30" s="307"/>
      <c r="C30" s="410" t="s">
        <v>1342</v>
      </c>
      <c r="D30" s="411"/>
      <c r="E30" s="412"/>
      <c r="F30" s="413"/>
      <c r="G30" s="414"/>
      <c r="H30" s="298"/>
      <c r="I30" s="298"/>
      <c r="J30" s="298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306" t="str">
        <f t="shared" si="0"/>
        <v>Celková délka vedení 50 m / max. výškový rozdíl 30 m</v>
      </c>
      <c r="BB30" s="267"/>
      <c r="BC30" s="267"/>
      <c r="BD30" s="267"/>
      <c r="BE30" s="267"/>
      <c r="BF30" s="267"/>
      <c r="BG30" s="267"/>
      <c r="BH30" s="267"/>
    </row>
    <row r="31" spans="1:60" ht="12.75" outlineLevel="1">
      <c r="A31" s="314"/>
      <c r="B31" s="307"/>
      <c r="C31" s="410" t="s">
        <v>1343</v>
      </c>
      <c r="D31" s="411"/>
      <c r="E31" s="412"/>
      <c r="F31" s="413"/>
      <c r="G31" s="414"/>
      <c r="H31" s="298"/>
      <c r="I31" s="298"/>
      <c r="J31" s="298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306" t="str">
        <f t="shared" si="0"/>
        <v>Průměr připojení chladiva kap./plyn (mm): 10 / 16</v>
      </c>
      <c r="BB31" s="267"/>
      <c r="BC31" s="267"/>
      <c r="BD31" s="267"/>
      <c r="BE31" s="267"/>
      <c r="BF31" s="267"/>
      <c r="BG31" s="267"/>
      <c r="BH31" s="267"/>
    </row>
    <row r="32" spans="1:60" ht="12.75" outlineLevel="1">
      <c r="A32" s="314"/>
      <c r="B32" s="307"/>
      <c r="C32" s="410" t="s">
        <v>1344</v>
      </c>
      <c r="D32" s="411"/>
      <c r="E32" s="412"/>
      <c r="F32" s="413"/>
      <c r="G32" s="414"/>
      <c r="H32" s="298"/>
      <c r="I32" s="298"/>
      <c r="J32" s="298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306" t="str">
        <f t="shared" si="0"/>
        <v>Vnitřní jednotka je bez čerpadla kondenzátu</v>
      </c>
      <c r="BB32" s="267"/>
      <c r="BC32" s="267"/>
      <c r="BD32" s="267"/>
      <c r="BE32" s="267"/>
      <c r="BF32" s="267"/>
      <c r="BG32" s="267"/>
      <c r="BH32" s="267"/>
    </row>
    <row r="33" spans="1:60" ht="12.75" outlineLevel="1">
      <c r="A33" s="314"/>
      <c r="B33" s="307"/>
      <c r="C33" s="410" t="s">
        <v>1345</v>
      </c>
      <c r="D33" s="411"/>
      <c r="E33" s="412"/>
      <c r="F33" s="413"/>
      <c r="G33" s="414"/>
      <c r="H33" s="298"/>
      <c r="I33" s="298"/>
      <c r="J33" s="298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306" t="str">
        <f t="shared" si="0"/>
        <v>Včetně dálk. infraovladače s držákem pro upevnění na zeď</v>
      </c>
      <c r="BB33" s="267"/>
      <c r="BC33" s="267"/>
      <c r="BD33" s="267"/>
      <c r="BE33" s="267"/>
      <c r="BF33" s="267"/>
      <c r="BG33" s="267"/>
      <c r="BH33" s="267"/>
    </row>
    <row r="34" spans="1:60" ht="12.75" outlineLevel="1">
      <c r="A34" s="314"/>
      <c r="B34" s="307"/>
      <c r="C34" s="410" t="s">
        <v>1346</v>
      </c>
      <c r="D34" s="411"/>
      <c r="E34" s="412"/>
      <c r="F34" s="413"/>
      <c r="G34" s="414"/>
      <c r="H34" s="298"/>
      <c r="I34" s="298"/>
      <c r="J34" s="298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306" t="str">
        <f t="shared" si="0"/>
        <v>Energetická třída B / A; SEER 4,8; SCOP 3,8</v>
      </c>
      <c r="BB34" s="267"/>
      <c r="BC34" s="267"/>
      <c r="BD34" s="267"/>
      <c r="BE34" s="267"/>
      <c r="BF34" s="267"/>
      <c r="BG34" s="267"/>
      <c r="BH34" s="267"/>
    </row>
    <row r="35" spans="1:60" ht="12.75" outlineLevel="1">
      <c r="A35" s="314"/>
      <c r="B35" s="307"/>
      <c r="C35" s="410" t="s">
        <v>1347</v>
      </c>
      <c r="D35" s="411"/>
      <c r="E35" s="412"/>
      <c r="F35" s="413"/>
      <c r="G35" s="414"/>
      <c r="H35" s="298"/>
      <c r="I35" s="298"/>
      <c r="J35" s="298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306" t="str">
        <f t="shared" si="0"/>
        <v>Hladina akustického tlaku IU 41 až 49 dB(A) / OU až 54 dB(A)</v>
      </c>
      <c r="BB35" s="267"/>
      <c r="BC35" s="267"/>
      <c r="BD35" s="267"/>
      <c r="BE35" s="267"/>
      <c r="BF35" s="267"/>
      <c r="BG35" s="267"/>
      <c r="BH35" s="267"/>
    </row>
    <row r="36" spans="1:60" ht="12.75" outlineLevel="1">
      <c r="A36" s="314"/>
      <c r="B36" s="307"/>
      <c r="C36" s="410" t="s">
        <v>1348</v>
      </c>
      <c r="D36" s="411"/>
      <c r="E36" s="412"/>
      <c r="F36" s="413"/>
      <c r="G36" s="414"/>
      <c r="H36" s="298"/>
      <c r="I36" s="298"/>
      <c r="J36" s="298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306" t="str">
        <f t="shared" si="0"/>
        <v>Obj. průtok vzduchu vnitřní j. (m3/h): min. 1200 - max. 1560</v>
      </c>
      <c r="BB36" s="267"/>
      <c r="BC36" s="267"/>
      <c r="BD36" s="267"/>
      <c r="BE36" s="267"/>
      <c r="BF36" s="267"/>
      <c r="BG36" s="267"/>
      <c r="BH36" s="267"/>
    </row>
    <row r="37" spans="1:60" ht="12.75" outlineLevel="1">
      <c r="A37" s="314"/>
      <c r="B37" s="307"/>
      <c r="C37" s="410" t="s">
        <v>1349</v>
      </c>
      <c r="D37" s="411"/>
      <c r="E37" s="412"/>
      <c r="F37" s="413"/>
      <c r="G37" s="414"/>
      <c r="H37" s="298"/>
      <c r="I37" s="298"/>
      <c r="J37" s="298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306" t="str">
        <f t="shared" si="0"/>
        <v>Zdroj napětí venkovní jednotky: (400V, 3f + N, 50Hz)</v>
      </c>
      <c r="BB37" s="267"/>
      <c r="BC37" s="267"/>
      <c r="BD37" s="267"/>
      <c r="BE37" s="267"/>
      <c r="BF37" s="267"/>
      <c r="BG37" s="267"/>
      <c r="BH37" s="267"/>
    </row>
    <row r="38" spans="1:60" ht="12.75" outlineLevel="1">
      <c r="A38" s="314"/>
      <c r="B38" s="307"/>
      <c r="C38" s="410" t="s">
        <v>1350</v>
      </c>
      <c r="D38" s="411"/>
      <c r="E38" s="412"/>
      <c r="F38" s="413"/>
      <c r="G38" s="414"/>
      <c r="H38" s="298"/>
      <c r="I38" s="298"/>
      <c r="J38" s="298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306" t="str">
        <f t="shared" si="0"/>
        <v>Doporučená velikost jištění: 16A - charakteristika C</v>
      </c>
      <c r="BB38" s="267"/>
      <c r="BC38" s="267"/>
      <c r="BD38" s="267"/>
      <c r="BE38" s="267"/>
      <c r="BF38" s="267"/>
      <c r="BG38" s="267"/>
      <c r="BH38" s="267"/>
    </row>
    <row r="39" spans="1:60" ht="12.75" outlineLevel="1">
      <c r="A39" s="314"/>
      <c r="B39" s="307"/>
      <c r="C39" s="410" t="s">
        <v>1351</v>
      </c>
      <c r="D39" s="411"/>
      <c r="E39" s="412"/>
      <c r="F39" s="413"/>
      <c r="G39" s="414"/>
      <c r="H39" s="298"/>
      <c r="I39" s="298"/>
      <c r="J39" s="298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306" t="str">
        <f t="shared" si="0"/>
        <v>Součástí venkovních j. jsou funkce zálohování, rotace a join-in</v>
      </c>
      <c r="BB39" s="267"/>
      <c r="BC39" s="267"/>
      <c r="BD39" s="267"/>
      <c r="BE39" s="267"/>
      <c r="BF39" s="267"/>
      <c r="BG39" s="267"/>
      <c r="BH39" s="267"/>
    </row>
    <row r="40" spans="1:60" ht="12.75" outlineLevel="1">
      <c r="A40" s="314">
        <v>11</v>
      </c>
      <c r="B40" s="307" t="s">
        <v>1337</v>
      </c>
      <c r="C40" s="322" t="s">
        <v>1352</v>
      </c>
      <c r="D40" s="309" t="s">
        <v>562</v>
      </c>
      <c r="E40" s="311">
        <v>2</v>
      </c>
      <c r="F40" s="313"/>
      <c r="G40" s="316">
        <f>E40*F40</f>
        <v>0</v>
      </c>
      <c r="H40" s="298"/>
      <c r="I40" s="298"/>
      <c r="J40" s="298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</row>
    <row r="41" spans="1:60" ht="12.75" outlineLevel="1">
      <c r="A41" s="314">
        <v>12</v>
      </c>
      <c r="B41" s="307" t="s">
        <v>1337</v>
      </c>
      <c r="C41" s="322" t="s">
        <v>1353</v>
      </c>
      <c r="D41" s="309" t="s">
        <v>562</v>
      </c>
      <c r="E41" s="311">
        <v>1</v>
      </c>
      <c r="F41" s="313"/>
      <c r="G41" s="316">
        <f>E41*F41</f>
        <v>0</v>
      </c>
      <c r="H41" s="298"/>
      <c r="I41" s="298"/>
      <c r="J41" s="298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</row>
    <row r="42" spans="1:60" ht="12.75" outlineLevel="1">
      <c r="A42" s="314">
        <v>13</v>
      </c>
      <c r="B42" s="307" t="s">
        <v>1337</v>
      </c>
      <c r="C42" s="322" t="s">
        <v>1354</v>
      </c>
      <c r="D42" s="309" t="s">
        <v>562</v>
      </c>
      <c r="E42" s="311">
        <v>2</v>
      </c>
      <c r="F42" s="313"/>
      <c r="G42" s="316">
        <f>E42*F42</f>
        <v>0</v>
      </c>
      <c r="H42" s="298"/>
      <c r="I42" s="298"/>
      <c r="J42" s="298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</row>
    <row r="43" spans="1:60" ht="12.75" outlineLevel="1">
      <c r="A43" s="314"/>
      <c r="B43" s="307"/>
      <c r="C43" s="410" t="s">
        <v>1355</v>
      </c>
      <c r="D43" s="411"/>
      <c r="E43" s="412"/>
      <c r="F43" s="413"/>
      <c r="G43" s="414"/>
      <c r="H43" s="298"/>
      <c r="I43" s="298"/>
      <c r="J43" s="298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306" t="str">
        <f>C43</f>
        <v>Beznapěťové kontakty</v>
      </c>
      <c r="BB43" s="267"/>
      <c r="BC43" s="267"/>
      <c r="BD43" s="267"/>
      <c r="BE43" s="267"/>
      <c r="BF43" s="267"/>
      <c r="BG43" s="267"/>
      <c r="BH43" s="267"/>
    </row>
    <row r="44" spans="1:60" ht="12.75" outlineLevel="1">
      <c r="A44" s="314">
        <v>14</v>
      </c>
      <c r="B44" s="307" t="s">
        <v>1337</v>
      </c>
      <c r="C44" s="322" t="s">
        <v>1356</v>
      </c>
      <c r="D44" s="309" t="s">
        <v>1357</v>
      </c>
      <c r="E44" s="311">
        <v>120</v>
      </c>
      <c r="F44" s="313"/>
      <c r="G44" s="316">
        <f>E44*F44</f>
        <v>0</v>
      </c>
      <c r="H44" s="298"/>
      <c r="I44" s="298"/>
      <c r="J44" s="298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</row>
    <row r="45" spans="1:60" ht="12.75" outlineLevel="1">
      <c r="A45" s="314"/>
      <c r="B45" s="307"/>
      <c r="C45" s="410" t="s">
        <v>1358</v>
      </c>
      <c r="D45" s="411"/>
      <c r="E45" s="412"/>
      <c r="F45" s="413"/>
      <c r="G45" s="414"/>
      <c r="H45" s="298"/>
      <c r="I45" s="298"/>
      <c r="J45" s="298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306" t="str">
        <f>C45</f>
        <v>předizolované parotěsnou izolací tl.min.9mm odolnou proti UV záření</v>
      </c>
      <c r="BB45" s="267"/>
      <c r="BC45" s="267"/>
      <c r="BD45" s="267"/>
      <c r="BE45" s="267"/>
      <c r="BF45" s="267"/>
      <c r="BG45" s="267"/>
      <c r="BH45" s="267"/>
    </row>
    <row r="46" spans="1:60" ht="12.75" outlineLevel="1">
      <c r="A46" s="314"/>
      <c r="B46" s="307"/>
      <c r="C46" s="410" t="s">
        <v>1359</v>
      </c>
      <c r="D46" s="411"/>
      <c r="E46" s="412"/>
      <c r="F46" s="413"/>
      <c r="G46" s="414"/>
      <c r="H46" s="298"/>
      <c r="I46" s="298"/>
      <c r="J46" s="298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306" t="str">
        <f>C46</f>
        <v>+ propojovací elektro. kabel mezi vnitřní a vnější jednotkou</v>
      </c>
      <c r="BB46" s="267"/>
      <c r="BC46" s="267"/>
      <c r="BD46" s="267"/>
      <c r="BE46" s="267"/>
      <c r="BF46" s="267"/>
      <c r="BG46" s="267"/>
      <c r="BH46" s="267"/>
    </row>
    <row r="47" spans="1:60" ht="12.75" outlineLevel="1">
      <c r="A47" s="314">
        <v>15</v>
      </c>
      <c r="B47" s="307" t="s">
        <v>1337</v>
      </c>
      <c r="C47" s="322" t="s">
        <v>1360</v>
      </c>
      <c r="D47" s="309" t="s">
        <v>1079</v>
      </c>
      <c r="E47" s="311">
        <v>12</v>
      </c>
      <c r="F47" s="313"/>
      <c r="G47" s="316">
        <f>E47*F47</f>
        <v>0</v>
      </c>
      <c r="H47" s="298"/>
      <c r="I47" s="298"/>
      <c r="J47" s="298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</row>
    <row r="48" spans="1:60" ht="12.75" outlineLevel="1">
      <c r="A48" s="314">
        <v>16</v>
      </c>
      <c r="B48" s="307" t="s">
        <v>1337</v>
      </c>
      <c r="C48" s="322" t="s">
        <v>1361</v>
      </c>
      <c r="D48" s="309" t="s">
        <v>562</v>
      </c>
      <c r="E48" s="311">
        <v>4</v>
      </c>
      <c r="F48" s="313"/>
      <c r="G48" s="316">
        <f>E48*F48</f>
        <v>0</v>
      </c>
      <c r="H48" s="298"/>
      <c r="I48" s="298"/>
      <c r="J48" s="298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</row>
    <row r="49" spans="1:60" ht="12.75" outlineLevel="1">
      <c r="A49" s="314">
        <v>17</v>
      </c>
      <c r="B49" s="307" t="s">
        <v>1362</v>
      </c>
      <c r="C49" s="322" t="s">
        <v>1363</v>
      </c>
      <c r="D49" s="309" t="s">
        <v>285</v>
      </c>
      <c r="E49" s="311">
        <v>0.621</v>
      </c>
      <c r="F49" s="313"/>
      <c r="G49" s="316">
        <f>E49*F49</f>
        <v>0</v>
      </c>
      <c r="H49" s="298"/>
      <c r="I49" s="298"/>
      <c r="J49" s="298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</row>
    <row r="50" spans="1:60" ht="12.75" outlineLevel="1">
      <c r="A50" s="314">
        <v>18</v>
      </c>
      <c r="B50" s="307" t="s">
        <v>1364</v>
      </c>
      <c r="C50" s="322" t="s">
        <v>1365</v>
      </c>
      <c r="D50" s="309" t="s">
        <v>285</v>
      </c>
      <c r="E50" s="311">
        <v>0.621</v>
      </c>
      <c r="F50" s="313"/>
      <c r="G50" s="316">
        <f>E50*F50</f>
        <v>0</v>
      </c>
      <c r="H50" s="298"/>
      <c r="I50" s="298"/>
      <c r="J50" s="298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</row>
    <row r="51" spans="1:7" ht="12.75">
      <c r="A51" s="315" t="s">
        <v>231</v>
      </c>
      <c r="B51" s="308" t="s">
        <v>191</v>
      </c>
      <c r="C51" s="323" t="s">
        <v>192</v>
      </c>
      <c r="D51" s="310"/>
      <c r="E51" s="312"/>
      <c r="F51" s="420">
        <f>SUM(G52:G57)</f>
        <v>0</v>
      </c>
      <c r="G51" s="421"/>
    </row>
    <row r="52" spans="1:60" ht="22.5" outlineLevel="1">
      <c r="A52" s="314">
        <v>19</v>
      </c>
      <c r="B52" s="307" t="s">
        <v>1366</v>
      </c>
      <c r="C52" s="322" t="s">
        <v>1367</v>
      </c>
      <c r="D52" s="309" t="s">
        <v>366</v>
      </c>
      <c r="E52" s="311">
        <v>9</v>
      </c>
      <c r="F52" s="313"/>
      <c r="G52" s="316">
        <f aca="true" t="shared" si="1" ref="G52:G57">E52*F52</f>
        <v>0</v>
      </c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</row>
    <row r="53" spans="1:60" ht="22.5" outlineLevel="1">
      <c r="A53" s="314">
        <v>20</v>
      </c>
      <c r="B53" s="307" t="s">
        <v>1368</v>
      </c>
      <c r="C53" s="322" t="s">
        <v>1369</v>
      </c>
      <c r="D53" s="309" t="s">
        <v>289</v>
      </c>
      <c r="E53" s="311">
        <v>2</v>
      </c>
      <c r="F53" s="313"/>
      <c r="G53" s="316">
        <f t="shared" si="1"/>
        <v>0</v>
      </c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</row>
    <row r="54" spans="1:60" ht="12.75" outlineLevel="1">
      <c r="A54" s="314">
        <v>21</v>
      </c>
      <c r="B54" s="307" t="s">
        <v>1370</v>
      </c>
      <c r="C54" s="322" t="s">
        <v>1371</v>
      </c>
      <c r="D54" s="309" t="s">
        <v>289</v>
      </c>
      <c r="E54" s="311">
        <v>2</v>
      </c>
      <c r="F54" s="313"/>
      <c r="G54" s="316">
        <f t="shared" si="1"/>
        <v>0</v>
      </c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</row>
    <row r="55" spans="1:60" ht="12.75" outlineLevel="1">
      <c r="A55" s="314">
        <v>22</v>
      </c>
      <c r="B55" s="307" t="s">
        <v>1372</v>
      </c>
      <c r="C55" s="322" t="s">
        <v>1373</v>
      </c>
      <c r="D55" s="309" t="s">
        <v>289</v>
      </c>
      <c r="E55" s="311">
        <v>2</v>
      </c>
      <c r="F55" s="313"/>
      <c r="G55" s="316">
        <f t="shared" si="1"/>
        <v>0</v>
      </c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</row>
    <row r="56" spans="1:60" ht="12.75" outlineLevel="1">
      <c r="A56" s="314">
        <v>23</v>
      </c>
      <c r="B56" s="307" t="s">
        <v>1374</v>
      </c>
      <c r="C56" s="322" t="s">
        <v>1375</v>
      </c>
      <c r="D56" s="309" t="s">
        <v>285</v>
      </c>
      <c r="E56" s="311">
        <v>0.041</v>
      </c>
      <c r="F56" s="313"/>
      <c r="G56" s="316">
        <f t="shared" si="1"/>
        <v>0</v>
      </c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</row>
    <row r="57" spans="1:60" ht="13.5" outlineLevel="1" thickBot="1">
      <c r="A57" s="320">
        <v>24</v>
      </c>
      <c r="B57" s="321" t="s">
        <v>1376</v>
      </c>
      <c r="C57" s="328" t="s">
        <v>1377</v>
      </c>
      <c r="D57" s="324" t="s">
        <v>285</v>
      </c>
      <c r="E57" s="325">
        <v>0.041</v>
      </c>
      <c r="F57" s="326"/>
      <c r="G57" s="327">
        <f t="shared" si="1"/>
        <v>0</v>
      </c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</row>
    <row r="58" spans="37:41" ht="12.75">
      <c r="AK58">
        <f>SUM(AK1:AK57)</f>
        <v>0</v>
      </c>
      <c r="AL58">
        <f>SUM(AL1:AL57)</f>
        <v>0</v>
      </c>
      <c r="AN58">
        <v>15</v>
      </c>
      <c r="AO58">
        <v>21</v>
      </c>
    </row>
    <row r="59" spans="40:41" ht="12.75">
      <c r="AN59">
        <f>SUMIF(AM8:AM58,AN58,G8:G58)</f>
        <v>0</v>
      </c>
      <c r="AO59">
        <f>SUMIF(AM8:AM58,AO58,G8:G58)</f>
        <v>0</v>
      </c>
    </row>
  </sheetData>
  <mergeCells count="31">
    <mergeCell ref="C23:G23"/>
    <mergeCell ref="A1:G1"/>
    <mergeCell ref="C2:G2"/>
    <mergeCell ref="C3:G3"/>
    <mergeCell ref="C4:G4"/>
    <mergeCell ref="F7:G7"/>
    <mergeCell ref="C9:G9"/>
    <mergeCell ref="F12:G12"/>
    <mergeCell ref="F15:G15"/>
    <mergeCell ref="C17:G17"/>
    <mergeCell ref="F20:G20"/>
    <mergeCell ref="C22:G22"/>
    <mergeCell ref="C36:G36"/>
    <mergeCell ref="C24:G24"/>
    <mergeCell ref="C25:G25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F51:G51"/>
    <mergeCell ref="C37:G37"/>
    <mergeCell ref="C38:G38"/>
    <mergeCell ref="C39:G39"/>
    <mergeCell ref="C43:G43"/>
    <mergeCell ref="C45:G45"/>
    <mergeCell ref="C46:G4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12.75">
      <c r="A2" s="111" t="s">
        <v>15</v>
      </c>
      <c r="B2" s="112"/>
      <c r="C2" s="243" t="s">
        <v>110</v>
      </c>
      <c r="D2" s="405" t="s">
        <v>111</v>
      </c>
      <c r="E2" s="369"/>
      <c r="F2" s="56" t="s">
        <v>17</v>
      </c>
      <c r="G2" s="57"/>
      <c r="H2" s="251"/>
      <c r="I2" s="252"/>
      <c r="J2" s="253" t="s">
        <v>111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96</v>
      </c>
      <c r="B5" s="64"/>
      <c r="C5" s="406" t="s">
        <v>97</v>
      </c>
      <c r="D5" s="379"/>
      <c r="E5" s="380"/>
      <c r="F5" s="54" t="s">
        <v>21</v>
      </c>
      <c r="G5" s="55"/>
      <c r="H5" s="256"/>
      <c r="I5" s="257"/>
      <c r="J5" s="255"/>
      <c r="K5" s="258" t="s">
        <v>97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 t="s">
        <v>110</v>
      </c>
      <c r="I1" s="271"/>
    </row>
    <row r="2" spans="1:9" ht="12" thickBot="1">
      <c r="A2" s="272" t="s">
        <v>224</v>
      </c>
      <c r="B2" s="273"/>
      <c r="C2" s="272" t="s">
        <v>459</v>
      </c>
      <c r="D2" s="273"/>
      <c r="E2" s="273"/>
      <c r="F2" s="273"/>
      <c r="G2" s="272" t="s">
        <v>111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118</v>
      </c>
      <c r="B7" s="280" t="s">
        <v>119</v>
      </c>
      <c r="C7" s="281"/>
      <c r="D7" s="281"/>
      <c r="E7" s="282"/>
      <c r="F7" s="283" t="s">
        <v>220</v>
      </c>
      <c r="G7" s="283"/>
      <c r="H7" s="283"/>
      <c r="I7" s="287"/>
    </row>
    <row r="8" spans="1:9" ht="12.75">
      <c r="A8" s="285" t="s">
        <v>121</v>
      </c>
      <c r="B8" s="280" t="s">
        <v>122</v>
      </c>
      <c r="C8" s="281"/>
      <c r="D8" s="281"/>
      <c r="E8" s="282"/>
      <c r="F8" s="283" t="s">
        <v>220</v>
      </c>
      <c r="G8" s="283"/>
      <c r="H8" s="283"/>
      <c r="I8" s="287"/>
    </row>
    <row r="9" spans="1:9" ht="12.75">
      <c r="A9" s="285" t="s">
        <v>124</v>
      </c>
      <c r="B9" s="280" t="s">
        <v>125</v>
      </c>
      <c r="C9" s="281"/>
      <c r="D9" s="281"/>
      <c r="E9" s="282"/>
      <c r="F9" s="283" t="s">
        <v>220</v>
      </c>
      <c r="G9" s="283"/>
      <c r="H9" s="283"/>
      <c r="I9" s="287"/>
    </row>
    <row r="10" spans="1:9" ht="12.75">
      <c r="A10" s="285" t="s">
        <v>127</v>
      </c>
      <c r="B10" s="280" t="s">
        <v>128</v>
      </c>
      <c r="C10" s="281"/>
      <c r="D10" s="281"/>
      <c r="E10" s="282"/>
      <c r="F10" s="283" t="s">
        <v>220</v>
      </c>
      <c r="G10" s="283"/>
      <c r="H10" s="283"/>
      <c r="I10" s="287"/>
    </row>
    <row r="11" spans="1:9" ht="12.75">
      <c r="A11" s="285" t="s">
        <v>130</v>
      </c>
      <c r="B11" s="280" t="s">
        <v>131</v>
      </c>
      <c r="C11" s="281"/>
      <c r="D11" s="281"/>
      <c r="E11" s="282"/>
      <c r="F11" s="283" t="s">
        <v>220</v>
      </c>
      <c r="G11" s="283"/>
      <c r="H11" s="283"/>
      <c r="I11" s="287"/>
    </row>
    <row r="12" spans="1:9" ht="12.75">
      <c r="A12" s="285" t="s">
        <v>133</v>
      </c>
      <c r="B12" s="280" t="s">
        <v>134</v>
      </c>
      <c r="C12" s="281"/>
      <c r="D12" s="281"/>
      <c r="E12" s="282"/>
      <c r="F12" s="283" t="s">
        <v>220</v>
      </c>
      <c r="G12" s="283"/>
      <c r="H12" s="283"/>
      <c r="I12" s="287"/>
    </row>
    <row r="13" spans="1:9" ht="12.75">
      <c r="A13" s="285" t="s">
        <v>136</v>
      </c>
      <c r="B13" s="280" t="s">
        <v>138</v>
      </c>
      <c r="C13" s="281"/>
      <c r="D13" s="281"/>
      <c r="E13" s="282"/>
      <c r="F13" s="283" t="s">
        <v>220</v>
      </c>
      <c r="G13" s="283"/>
      <c r="H13" s="283"/>
      <c r="I13" s="287"/>
    </row>
    <row r="14" spans="1:9" ht="12.75">
      <c r="A14" s="285" t="s">
        <v>139</v>
      </c>
      <c r="B14" s="280" t="s">
        <v>141</v>
      </c>
      <c r="C14" s="281"/>
      <c r="D14" s="281"/>
      <c r="E14" s="282"/>
      <c r="F14" s="283" t="s">
        <v>220</v>
      </c>
      <c r="G14" s="283"/>
      <c r="H14" s="283"/>
      <c r="I14" s="287"/>
    </row>
    <row r="15" spans="1:9" ht="12.75">
      <c r="A15" s="285" t="s">
        <v>142</v>
      </c>
      <c r="B15" s="280" t="s">
        <v>144</v>
      </c>
      <c r="C15" s="281"/>
      <c r="D15" s="281"/>
      <c r="E15" s="282"/>
      <c r="F15" s="283" t="s">
        <v>220</v>
      </c>
      <c r="G15" s="283"/>
      <c r="H15" s="283"/>
      <c r="I15" s="287"/>
    </row>
    <row r="16" spans="1:9" ht="12.75">
      <c r="A16" s="285" t="s">
        <v>145</v>
      </c>
      <c r="B16" s="280" t="s">
        <v>147</v>
      </c>
      <c r="C16" s="281"/>
      <c r="D16" s="281"/>
      <c r="E16" s="282"/>
      <c r="F16" s="283" t="s">
        <v>220</v>
      </c>
      <c r="G16" s="283"/>
      <c r="H16" s="283"/>
      <c r="I16" s="287"/>
    </row>
    <row r="17" spans="1:9" ht="12.75">
      <c r="A17" s="285" t="s">
        <v>148</v>
      </c>
      <c r="B17" s="280" t="s">
        <v>149</v>
      </c>
      <c r="C17" s="281"/>
      <c r="D17" s="281"/>
      <c r="E17" s="282"/>
      <c r="F17" s="283" t="s">
        <v>220</v>
      </c>
      <c r="G17" s="283"/>
      <c r="H17" s="283"/>
      <c r="I17" s="287"/>
    </row>
    <row r="18" spans="1:9" ht="12.75">
      <c r="A18" s="285" t="s">
        <v>150</v>
      </c>
      <c r="B18" s="280" t="s">
        <v>151</v>
      </c>
      <c r="C18" s="281"/>
      <c r="D18" s="281"/>
      <c r="E18" s="282"/>
      <c r="F18" s="283" t="s">
        <v>220</v>
      </c>
      <c r="G18" s="283"/>
      <c r="H18" s="283"/>
      <c r="I18" s="287"/>
    </row>
    <row r="19" spans="1:9" ht="12" thickBot="1">
      <c r="A19" s="288"/>
      <c r="B19" s="289" t="s">
        <v>230</v>
      </c>
      <c r="C19" s="290"/>
      <c r="D19" s="290"/>
      <c r="E19" s="291"/>
      <c r="F19" s="292"/>
      <c r="G19" s="292"/>
      <c r="H19" s="292"/>
      <c r="I19" s="293">
        <f>SUM(I7:I18)</f>
        <v>0</v>
      </c>
    </row>
    <row r="20" ht="12.75">
      <c r="A20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442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  <col min="53" max="53" width="73.375" style="0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96</v>
      </c>
      <c r="C3" s="423" t="s">
        <v>97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110</v>
      </c>
      <c r="C4" s="424" t="s">
        <v>111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118</v>
      </c>
      <c r="C7" s="319" t="s">
        <v>119</v>
      </c>
      <c r="D7" s="296"/>
      <c r="E7" s="297"/>
      <c r="F7" s="427">
        <f>SUM(G8:G109)</f>
        <v>0</v>
      </c>
      <c r="G7" s="428"/>
      <c r="H7" s="176"/>
      <c r="I7" s="176"/>
      <c r="J7" s="176"/>
    </row>
    <row r="8" spans="1:60" ht="12.75" outlineLevel="1">
      <c r="A8" s="314">
        <v>1</v>
      </c>
      <c r="B8" s="307" t="s">
        <v>1378</v>
      </c>
      <c r="C8" s="322" t="s">
        <v>1379</v>
      </c>
      <c r="D8" s="309" t="s">
        <v>1380</v>
      </c>
      <c r="E8" s="311">
        <v>1</v>
      </c>
      <c r="F8" s="313"/>
      <c r="G8" s="316">
        <f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60" ht="12.75" outlineLevel="1">
      <c r="A9" s="314"/>
      <c r="B9" s="307"/>
      <c r="C9" s="410" t="s">
        <v>1381</v>
      </c>
      <c r="D9" s="411"/>
      <c r="E9" s="412"/>
      <c r="F9" s="413"/>
      <c r="G9" s="414"/>
      <c r="H9" s="298"/>
      <c r="I9" s="298"/>
      <c r="J9" s="298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306" t="str">
        <f>C9</f>
        <v>UT3+P1</v>
      </c>
      <c r="BB9" s="267"/>
      <c r="BC9" s="267"/>
      <c r="BD9" s="267"/>
      <c r="BE9" s="267"/>
      <c r="BF9" s="267"/>
      <c r="BG9" s="267"/>
      <c r="BH9" s="267"/>
    </row>
    <row r="10" spans="1:60" ht="12.75" outlineLevel="1">
      <c r="A10" s="314"/>
      <c r="B10" s="307"/>
      <c r="C10" s="410" t="s">
        <v>1382</v>
      </c>
      <c r="D10" s="411"/>
      <c r="E10" s="412"/>
      <c r="F10" s="413"/>
      <c r="G10" s="414"/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306" t="str">
        <f>C10</f>
        <v>D2.4-003, D2.4-004 - POZ.1.7</v>
      </c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>
        <v>2</v>
      </c>
      <c r="B11" s="307" t="s">
        <v>1383</v>
      </c>
      <c r="C11" s="322" t="s">
        <v>1384</v>
      </c>
      <c r="D11" s="309" t="s">
        <v>1380</v>
      </c>
      <c r="E11" s="311">
        <v>3</v>
      </c>
      <c r="F11" s="313"/>
      <c r="G11" s="316">
        <f>E11*F11</f>
        <v>0</v>
      </c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</row>
    <row r="12" spans="1:60" ht="12.75" outlineLevel="1">
      <c r="A12" s="314"/>
      <c r="B12" s="307"/>
      <c r="C12" s="410" t="s">
        <v>1385</v>
      </c>
      <c r="D12" s="411"/>
      <c r="E12" s="412"/>
      <c r="F12" s="413"/>
      <c r="G12" s="414"/>
      <c r="H12" s="298"/>
      <c r="I12" s="298"/>
      <c r="J12" s="298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306" t="str">
        <f>C12</f>
        <v>UT3+P2       UT3+P3     UT3+P4</v>
      </c>
      <c r="BB12" s="267"/>
      <c r="BC12" s="267"/>
      <c r="BD12" s="267"/>
      <c r="BE12" s="267"/>
      <c r="BF12" s="267"/>
      <c r="BG12" s="267"/>
      <c r="BH12" s="267"/>
    </row>
    <row r="13" spans="1:60" ht="12.75" outlineLevel="1">
      <c r="A13" s="314"/>
      <c r="B13" s="307"/>
      <c r="C13" s="410" t="s">
        <v>1382</v>
      </c>
      <c r="D13" s="411"/>
      <c r="E13" s="412"/>
      <c r="F13" s="413"/>
      <c r="G13" s="414"/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306" t="str">
        <f>C13</f>
        <v>D2.4-003, D2.4-004 - POZ.1.7</v>
      </c>
      <c r="BB13" s="267"/>
      <c r="BC13" s="267"/>
      <c r="BD13" s="267"/>
      <c r="BE13" s="267"/>
      <c r="BF13" s="267"/>
      <c r="BG13" s="267"/>
      <c r="BH13" s="267"/>
    </row>
    <row r="14" spans="1:60" ht="22.5" outlineLevel="1">
      <c r="A14" s="314">
        <v>3</v>
      </c>
      <c r="B14" s="307" t="s">
        <v>1386</v>
      </c>
      <c r="C14" s="322" t="s">
        <v>1387</v>
      </c>
      <c r="D14" s="309" t="s">
        <v>1380</v>
      </c>
      <c r="E14" s="311">
        <v>3</v>
      </c>
      <c r="F14" s="313"/>
      <c r="G14" s="316">
        <f>E14*F14</f>
        <v>0</v>
      </c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</row>
    <row r="15" spans="1:60" ht="12.75" outlineLevel="1">
      <c r="A15" s="314"/>
      <c r="B15" s="307"/>
      <c r="C15" s="410" t="s">
        <v>1388</v>
      </c>
      <c r="D15" s="411"/>
      <c r="E15" s="412"/>
      <c r="F15" s="413"/>
      <c r="G15" s="414"/>
      <c r="H15" s="298"/>
      <c r="I15" s="298"/>
      <c r="J15" s="298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306" t="str">
        <f>C15</f>
        <v>UT3+B1     UT3+B18     UT3+B21</v>
      </c>
      <c r="BB15" s="267"/>
      <c r="BC15" s="267"/>
      <c r="BD15" s="267"/>
      <c r="BE15" s="267"/>
      <c r="BF15" s="267"/>
      <c r="BG15" s="267"/>
      <c r="BH15" s="267"/>
    </row>
    <row r="16" spans="1:60" ht="12.75" outlineLevel="1">
      <c r="A16" s="314"/>
      <c r="B16" s="307"/>
      <c r="C16" s="410" t="s">
        <v>1389</v>
      </c>
      <c r="D16" s="411"/>
      <c r="E16" s="412"/>
      <c r="F16" s="413"/>
      <c r="G16" s="414"/>
      <c r="H16" s="298"/>
      <c r="I16" s="298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306" t="str">
        <f>C16</f>
        <v>D2.4-003, D2.4-004 - POZ.1.5</v>
      </c>
      <c r="BB16" s="267"/>
      <c r="BC16" s="267"/>
      <c r="BD16" s="267"/>
      <c r="BE16" s="267"/>
      <c r="BF16" s="267"/>
      <c r="BG16" s="267"/>
      <c r="BH16" s="267"/>
    </row>
    <row r="17" spans="1:60" ht="12.75" outlineLevel="1">
      <c r="A17" s="314">
        <v>4</v>
      </c>
      <c r="B17" s="307" t="s">
        <v>1390</v>
      </c>
      <c r="C17" s="322" t="s">
        <v>1391</v>
      </c>
      <c r="D17" s="309" t="s">
        <v>1380</v>
      </c>
      <c r="E17" s="311">
        <v>3</v>
      </c>
      <c r="F17" s="313"/>
      <c r="G17" s="316">
        <f>E17*F17</f>
        <v>0</v>
      </c>
      <c r="H17" s="298"/>
      <c r="I17" s="298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</row>
    <row r="18" spans="1:60" ht="12.75" outlineLevel="1">
      <c r="A18" s="314"/>
      <c r="B18" s="307"/>
      <c r="C18" s="410" t="s">
        <v>1388</v>
      </c>
      <c r="D18" s="411"/>
      <c r="E18" s="412"/>
      <c r="F18" s="413"/>
      <c r="G18" s="414"/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306" t="str">
        <f>C18</f>
        <v>UT3+B1     UT3+B18     UT3+B21</v>
      </c>
      <c r="BB18" s="267"/>
      <c r="BC18" s="267"/>
      <c r="BD18" s="267"/>
      <c r="BE18" s="267"/>
      <c r="BF18" s="267"/>
      <c r="BG18" s="267"/>
      <c r="BH18" s="267"/>
    </row>
    <row r="19" spans="1:60" ht="12.75" outlineLevel="1">
      <c r="A19" s="314"/>
      <c r="B19" s="307"/>
      <c r="C19" s="410" t="s">
        <v>1389</v>
      </c>
      <c r="D19" s="411"/>
      <c r="E19" s="412"/>
      <c r="F19" s="413"/>
      <c r="G19" s="414"/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306" t="str">
        <f>C19</f>
        <v>D2.4-003, D2.4-004 - POZ.1.5</v>
      </c>
      <c r="BB19" s="267"/>
      <c r="BC19" s="267"/>
      <c r="BD19" s="267"/>
      <c r="BE19" s="267"/>
      <c r="BF19" s="267"/>
      <c r="BG19" s="267"/>
      <c r="BH19" s="267"/>
    </row>
    <row r="20" spans="1:60" ht="12.75" outlineLevel="1">
      <c r="A20" s="314">
        <v>5</v>
      </c>
      <c r="B20" s="307" t="s">
        <v>1392</v>
      </c>
      <c r="C20" s="322" t="s">
        <v>1393</v>
      </c>
      <c r="D20" s="309" t="s">
        <v>1380</v>
      </c>
      <c r="E20" s="311">
        <v>13</v>
      </c>
      <c r="F20" s="313"/>
      <c r="G20" s="316">
        <f>E20*F20</f>
        <v>0</v>
      </c>
      <c r="H20" s="298"/>
      <c r="I20" s="298"/>
      <c r="J20" s="298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</row>
    <row r="21" spans="1:60" ht="22.5" outlineLevel="1">
      <c r="A21" s="314"/>
      <c r="B21" s="307"/>
      <c r="C21" s="410" t="s">
        <v>1394</v>
      </c>
      <c r="D21" s="411"/>
      <c r="E21" s="412"/>
      <c r="F21" s="413"/>
      <c r="G21" s="414"/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306" t="str">
        <f>C21</f>
        <v>UT3+B2     UT3+B3     UT3+B4      UT3+B5      UT3+B6      UT3+B7     UT3+B8     UT3+B9     UT3+B10     UT4+B1      UT4+B2      UT4+B3      UT4+B9</v>
      </c>
      <c r="BB21" s="267"/>
      <c r="BC21" s="267"/>
      <c r="BD21" s="267"/>
      <c r="BE21" s="267"/>
      <c r="BF21" s="267"/>
      <c r="BG21" s="267"/>
      <c r="BH21" s="267"/>
    </row>
    <row r="22" spans="1:60" ht="12.75" outlineLevel="1">
      <c r="A22" s="314"/>
      <c r="B22" s="307"/>
      <c r="C22" s="410" t="s">
        <v>1395</v>
      </c>
      <c r="D22" s="411"/>
      <c r="E22" s="412"/>
      <c r="F22" s="413"/>
      <c r="G22" s="414"/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306" t="str">
        <f>C22</f>
        <v>D2.4-003, D2.4-004 - POZ.1.2</v>
      </c>
      <c r="BB22" s="267"/>
      <c r="BC22" s="267"/>
      <c r="BD22" s="267"/>
      <c r="BE22" s="267"/>
      <c r="BF22" s="267"/>
      <c r="BG22" s="267"/>
      <c r="BH22" s="267"/>
    </row>
    <row r="23" spans="1:60" ht="12.75" outlineLevel="1">
      <c r="A23" s="314">
        <v>6</v>
      </c>
      <c r="B23" s="307" t="s">
        <v>1396</v>
      </c>
      <c r="C23" s="322" t="s">
        <v>1397</v>
      </c>
      <c r="D23" s="309" t="s">
        <v>1380</v>
      </c>
      <c r="E23" s="311">
        <v>4</v>
      </c>
      <c r="F23" s="313"/>
      <c r="G23" s="316">
        <f>E23*F23</f>
        <v>0</v>
      </c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</row>
    <row r="24" spans="1:60" ht="12.75" outlineLevel="1">
      <c r="A24" s="314"/>
      <c r="B24" s="307"/>
      <c r="C24" s="410" t="s">
        <v>1398</v>
      </c>
      <c r="D24" s="411"/>
      <c r="E24" s="412"/>
      <c r="F24" s="413"/>
      <c r="G24" s="414"/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306" t="str">
        <f>C24</f>
        <v>UT4+B5     UT4+B6     UT4+B7     UT4+B8</v>
      </c>
      <c r="BB24" s="267"/>
      <c r="BC24" s="267"/>
      <c r="BD24" s="267"/>
      <c r="BE24" s="267"/>
      <c r="BF24" s="267"/>
      <c r="BG24" s="267"/>
      <c r="BH24" s="267"/>
    </row>
    <row r="25" spans="1:60" ht="12.75" outlineLevel="1">
      <c r="A25" s="314"/>
      <c r="B25" s="307"/>
      <c r="C25" s="410" t="s">
        <v>1399</v>
      </c>
      <c r="D25" s="411"/>
      <c r="E25" s="412"/>
      <c r="F25" s="413"/>
      <c r="G25" s="414"/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306" t="str">
        <f>C25</f>
        <v>D2.4-003, D2.4-004 - POZ.1.3</v>
      </c>
      <c r="BB25" s="267"/>
      <c r="BC25" s="267"/>
      <c r="BD25" s="267"/>
      <c r="BE25" s="267"/>
      <c r="BF25" s="267"/>
      <c r="BG25" s="267"/>
      <c r="BH25" s="267"/>
    </row>
    <row r="26" spans="1:60" ht="12.75" outlineLevel="1">
      <c r="A26" s="314">
        <v>7</v>
      </c>
      <c r="B26" s="307" t="s">
        <v>1400</v>
      </c>
      <c r="C26" s="322" t="s">
        <v>1401</v>
      </c>
      <c r="D26" s="309" t="s">
        <v>1380</v>
      </c>
      <c r="E26" s="311">
        <v>5</v>
      </c>
      <c r="F26" s="313"/>
      <c r="G26" s="316">
        <f>E26*F26</f>
        <v>0</v>
      </c>
      <c r="H26" s="298"/>
      <c r="I26" s="298"/>
      <c r="J26" s="298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</row>
    <row r="27" spans="1:60" ht="12.75" outlineLevel="1">
      <c r="A27" s="314"/>
      <c r="B27" s="307"/>
      <c r="C27" s="410" t="s">
        <v>1402</v>
      </c>
      <c r="D27" s="411"/>
      <c r="E27" s="412"/>
      <c r="F27" s="413"/>
      <c r="G27" s="414"/>
      <c r="H27" s="298"/>
      <c r="I27" s="298"/>
      <c r="J27" s="298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306" t="str">
        <f>C27</f>
        <v>UT3+B13     UT3+B14      UT3+B15      UT3+B16     UT3+B17</v>
      </c>
      <c r="BB27" s="267"/>
      <c r="BC27" s="267"/>
      <c r="BD27" s="267"/>
      <c r="BE27" s="267"/>
      <c r="BF27" s="267"/>
      <c r="BG27" s="267"/>
      <c r="BH27" s="267"/>
    </row>
    <row r="28" spans="1:60" ht="12.75" outlineLevel="1">
      <c r="A28" s="314"/>
      <c r="B28" s="307"/>
      <c r="C28" s="410" t="s">
        <v>1403</v>
      </c>
      <c r="D28" s="411"/>
      <c r="E28" s="412"/>
      <c r="F28" s="413"/>
      <c r="G28" s="414"/>
      <c r="H28" s="298"/>
      <c r="I28" s="298"/>
      <c r="J28" s="298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306" t="str">
        <f>C28</f>
        <v>D2.4-003, D2.4-004 - POZ.1.4</v>
      </c>
      <c r="BB28" s="267"/>
      <c r="BC28" s="267"/>
      <c r="BD28" s="267"/>
      <c r="BE28" s="267"/>
      <c r="BF28" s="267"/>
      <c r="BG28" s="267"/>
      <c r="BH28" s="267"/>
    </row>
    <row r="29" spans="1:60" ht="12.75" outlineLevel="1">
      <c r="A29" s="314">
        <v>8</v>
      </c>
      <c r="B29" s="307" t="s">
        <v>1404</v>
      </c>
      <c r="C29" s="322" t="s">
        <v>1405</v>
      </c>
      <c r="D29" s="309" t="s">
        <v>1380</v>
      </c>
      <c r="E29" s="311">
        <v>4</v>
      </c>
      <c r="F29" s="313"/>
      <c r="G29" s="316">
        <f>E29*F29</f>
        <v>0</v>
      </c>
      <c r="H29" s="298"/>
      <c r="I29" s="298"/>
      <c r="J29" s="298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</row>
    <row r="30" spans="1:60" ht="12.75" outlineLevel="1">
      <c r="A30" s="314"/>
      <c r="B30" s="307"/>
      <c r="C30" s="410" t="s">
        <v>1406</v>
      </c>
      <c r="D30" s="411"/>
      <c r="E30" s="412"/>
      <c r="F30" s="413"/>
      <c r="G30" s="414"/>
      <c r="H30" s="298"/>
      <c r="I30" s="298"/>
      <c r="J30" s="298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306" t="str">
        <f>C30</f>
        <v>UT3+B11      UT3+B12     UT3+B19      UT4+B4</v>
      </c>
      <c r="BB30" s="267"/>
      <c r="BC30" s="267"/>
      <c r="BD30" s="267"/>
      <c r="BE30" s="267"/>
      <c r="BF30" s="267"/>
      <c r="BG30" s="267"/>
      <c r="BH30" s="267"/>
    </row>
    <row r="31" spans="1:60" ht="12.75" outlineLevel="1">
      <c r="A31" s="314"/>
      <c r="B31" s="307"/>
      <c r="C31" s="410" t="s">
        <v>1407</v>
      </c>
      <c r="D31" s="411"/>
      <c r="E31" s="412"/>
      <c r="F31" s="413"/>
      <c r="G31" s="414"/>
      <c r="H31" s="298"/>
      <c r="I31" s="298"/>
      <c r="J31" s="298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306" t="str">
        <f>C31</f>
        <v>D2.4-003, D2.4-004 - POZ.1.1</v>
      </c>
      <c r="BB31" s="267"/>
      <c r="BC31" s="267"/>
      <c r="BD31" s="267"/>
      <c r="BE31" s="267"/>
      <c r="BF31" s="267"/>
      <c r="BG31" s="267"/>
      <c r="BH31" s="267"/>
    </row>
    <row r="32" spans="1:60" ht="22.5" outlineLevel="1">
      <c r="A32" s="314">
        <v>9</v>
      </c>
      <c r="B32" s="307" t="s">
        <v>1408</v>
      </c>
      <c r="C32" s="322" t="s">
        <v>1409</v>
      </c>
      <c r="D32" s="309" t="s">
        <v>1380</v>
      </c>
      <c r="E32" s="311">
        <v>6</v>
      </c>
      <c r="F32" s="313"/>
      <c r="G32" s="316">
        <f>E32*F32</f>
        <v>0</v>
      </c>
      <c r="H32" s="298"/>
      <c r="I32" s="298"/>
      <c r="J32" s="298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F32" s="267"/>
      <c r="BG32" s="267"/>
      <c r="BH32" s="267"/>
    </row>
    <row r="33" spans="1:60" ht="12.75" outlineLevel="1">
      <c r="A33" s="314"/>
      <c r="B33" s="307"/>
      <c r="C33" s="410" t="s">
        <v>1410</v>
      </c>
      <c r="D33" s="411"/>
      <c r="E33" s="412"/>
      <c r="F33" s="413"/>
      <c r="G33" s="414"/>
      <c r="H33" s="298"/>
      <c r="I33" s="298"/>
      <c r="J33" s="298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306" t="str">
        <f>C33</f>
        <v>UT3+F1      UT3+F2      UT3+F3      UT4+F1      UT4+F2     UT4+F3</v>
      </c>
      <c r="BB33" s="267"/>
      <c r="BC33" s="267"/>
      <c r="BD33" s="267"/>
      <c r="BE33" s="267"/>
      <c r="BF33" s="267"/>
      <c r="BG33" s="267"/>
      <c r="BH33" s="267"/>
    </row>
    <row r="34" spans="1:60" ht="12.75" outlineLevel="1">
      <c r="A34" s="314"/>
      <c r="B34" s="307"/>
      <c r="C34" s="410" t="s">
        <v>1411</v>
      </c>
      <c r="D34" s="411"/>
      <c r="E34" s="412"/>
      <c r="F34" s="413"/>
      <c r="G34" s="414"/>
      <c r="H34" s="298"/>
      <c r="I34" s="298"/>
      <c r="J34" s="298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306" t="str">
        <f>C34</f>
        <v>D2.4-003, D2.4-004 - POZ.2.1</v>
      </c>
      <c r="BB34" s="267"/>
      <c r="BC34" s="267"/>
      <c r="BD34" s="267"/>
      <c r="BE34" s="267"/>
      <c r="BF34" s="267"/>
      <c r="BG34" s="267"/>
      <c r="BH34" s="267"/>
    </row>
    <row r="35" spans="1:60" ht="22.5" outlineLevel="1">
      <c r="A35" s="314">
        <v>10</v>
      </c>
      <c r="B35" s="307" t="s">
        <v>1412</v>
      </c>
      <c r="C35" s="322" t="s">
        <v>1413</v>
      </c>
      <c r="D35" s="309" t="s">
        <v>1380</v>
      </c>
      <c r="E35" s="311">
        <v>1</v>
      </c>
      <c r="F35" s="313"/>
      <c r="G35" s="316">
        <f>E35*F35</f>
        <v>0</v>
      </c>
      <c r="H35" s="298"/>
      <c r="I35" s="298"/>
      <c r="J35" s="298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</row>
    <row r="36" spans="1:60" ht="12.75" outlineLevel="1">
      <c r="A36" s="314"/>
      <c r="B36" s="307"/>
      <c r="C36" s="410" t="s">
        <v>1414</v>
      </c>
      <c r="D36" s="411"/>
      <c r="E36" s="412"/>
      <c r="F36" s="413"/>
      <c r="G36" s="414"/>
      <c r="H36" s="298"/>
      <c r="I36" s="298"/>
      <c r="J36" s="298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306" t="str">
        <f>C36</f>
        <v>UT3+E2</v>
      </c>
      <c r="BB36" s="267"/>
      <c r="BC36" s="267"/>
      <c r="BD36" s="267"/>
      <c r="BE36" s="267"/>
      <c r="BF36" s="267"/>
      <c r="BG36" s="267"/>
      <c r="BH36" s="267"/>
    </row>
    <row r="37" spans="1:60" ht="12.75" outlineLevel="1">
      <c r="A37" s="314"/>
      <c r="B37" s="307"/>
      <c r="C37" s="410" t="s">
        <v>1415</v>
      </c>
      <c r="D37" s="411"/>
      <c r="E37" s="412"/>
      <c r="F37" s="413"/>
      <c r="G37" s="414"/>
      <c r="H37" s="298"/>
      <c r="I37" s="298"/>
      <c r="J37" s="298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306" t="str">
        <f>C37</f>
        <v>D2.4-003, D2.4-004 - POZ.3.1</v>
      </c>
      <c r="BB37" s="267"/>
      <c r="BC37" s="267"/>
      <c r="BD37" s="267"/>
      <c r="BE37" s="267"/>
      <c r="BF37" s="267"/>
      <c r="BG37" s="267"/>
      <c r="BH37" s="267"/>
    </row>
    <row r="38" spans="1:60" ht="12.75" outlineLevel="1">
      <c r="A38" s="314">
        <v>11</v>
      </c>
      <c r="B38" s="307" t="s">
        <v>1416</v>
      </c>
      <c r="C38" s="322" t="s">
        <v>1417</v>
      </c>
      <c r="D38" s="309" t="s">
        <v>1380</v>
      </c>
      <c r="E38" s="311">
        <v>1</v>
      </c>
      <c r="F38" s="313"/>
      <c r="G38" s="316">
        <f>E38*F38</f>
        <v>0</v>
      </c>
      <c r="H38" s="298"/>
      <c r="I38" s="298"/>
      <c r="J38" s="298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</row>
    <row r="39" spans="1:60" ht="45" outlineLevel="1">
      <c r="A39" s="314"/>
      <c r="B39" s="307"/>
      <c r="C39" s="410" t="s">
        <v>1418</v>
      </c>
      <c r="D39" s="411"/>
      <c r="E39" s="412"/>
      <c r="F39" s="413"/>
      <c r="G39" s="414"/>
      <c r="H39" s="298"/>
      <c r="I39" s="298"/>
      <c r="J39" s="298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306" t="str">
        <f>C39</f>
        <v xml:space="preserve"> Demontáž a odpojení stávajících periferií, ventilů a čidel z VS objektu F, odpojení odpovídající kabeláže z rozvaděče RV02, demontáž stávajících kabelů, demontáž stávajících kabelových tras, demontáž stávající HW výbavy ze stávajících rozvaděčů RP1, UT1, UT2. Kontrola funkčnosti demontovaných prvků MaR a HW výbavy, předání uživateli. Zrušení RP1, UT1, UT2.</v>
      </c>
      <c r="BB39" s="267"/>
      <c r="BC39" s="267"/>
      <c r="BD39" s="267"/>
      <c r="BE39" s="267"/>
      <c r="BF39" s="267"/>
      <c r="BG39" s="267"/>
      <c r="BH39" s="267"/>
    </row>
    <row r="40" spans="1:60" ht="12.75" outlineLevel="1">
      <c r="A40" s="314"/>
      <c r="B40" s="307"/>
      <c r="C40" s="410" t="s">
        <v>1419</v>
      </c>
      <c r="D40" s="411"/>
      <c r="E40" s="412"/>
      <c r="F40" s="413"/>
      <c r="G40" s="414"/>
      <c r="H40" s="298"/>
      <c r="I40" s="298"/>
      <c r="J40" s="298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306" t="str">
        <f>C40</f>
        <v>D2.4-003</v>
      </c>
      <c r="BB40" s="267"/>
      <c r="BC40" s="267"/>
      <c r="BD40" s="267"/>
      <c r="BE40" s="267"/>
      <c r="BF40" s="267"/>
      <c r="BG40" s="267"/>
      <c r="BH40" s="267"/>
    </row>
    <row r="41" spans="1:60" ht="33.75" outlineLevel="1">
      <c r="A41" s="314">
        <v>12</v>
      </c>
      <c r="B41" s="307" t="s">
        <v>1420</v>
      </c>
      <c r="C41" s="322" t="s">
        <v>1421</v>
      </c>
      <c r="D41" s="309" t="s">
        <v>1380</v>
      </c>
      <c r="E41" s="311">
        <v>45</v>
      </c>
      <c r="F41" s="313"/>
      <c r="G41" s="316">
        <f>E41*F41</f>
        <v>0</v>
      </c>
      <c r="H41" s="298"/>
      <c r="I41" s="298"/>
      <c r="J41" s="298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</row>
    <row r="42" spans="1:60" ht="12.75" outlineLevel="1">
      <c r="A42" s="314"/>
      <c r="B42" s="307"/>
      <c r="C42" s="410" t="s">
        <v>1419</v>
      </c>
      <c r="D42" s="411"/>
      <c r="E42" s="412"/>
      <c r="F42" s="413"/>
      <c r="G42" s="414"/>
      <c r="H42" s="298"/>
      <c r="I42" s="298"/>
      <c r="J42" s="298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306" t="str">
        <f>C42</f>
        <v>D2.4-003</v>
      </c>
      <c r="BB42" s="267"/>
      <c r="BC42" s="267"/>
      <c r="BD42" s="267"/>
      <c r="BE42" s="267"/>
      <c r="BF42" s="267"/>
      <c r="BG42" s="267"/>
      <c r="BH42" s="267"/>
    </row>
    <row r="43" spans="1:60" ht="12.75" outlineLevel="1">
      <c r="A43" s="314">
        <v>13</v>
      </c>
      <c r="B43" s="307" t="s">
        <v>1422</v>
      </c>
      <c r="C43" s="322" t="s">
        <v>1423</v>
      </c>
      <c r="D43" s="309" t="s">
        <v>1380</v>
      </c>
      <c r="E43" s="311">
        <v>1</v>
      </c>
      <c r="F43" s="313"/>
      <c r="G43" s="316">
        <f>E43*F43</f>
        <v>0</v>
      </c>
      <c r="H43" s="298"/>
      <c r="I43" s="298"/>
      <c r="J43" s="298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</row>
    <row r="44" spans="1:60" ht="45" outlineLevel="1">
      <c r="A44" s="314"/>
      <c r="B44" s="307"/>
      <c r="C44" s="410" t="s">
        <v>1645</v>
      </c>
      <c r="D44" s="411"/>
      <c r="E44" s="412"/>
      <c r="F44" s="413"/>
      <c r="G44" s="414"/>
      <c r="H44" s="298"/>
      <c r="I44" s="298"/>
      <c r="J44" s="298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306" t="str">
        <f aca="true" t="shared" si="0" ref="BA44:BA57">C44</f>
        <v>ovládá, napájí technologii horkovodních výměníků, distribuci a míchání otopné vody do objektu F a areálových rozvodů FN BRNO PDM,  část rozvodu a řízení otopné vody ze strojovny kogenerace, vazby na el. vyvíječe páry pro VZT jednotky FN BRNO PDM, a vazby na cizí datové body, rozvaděč je osazen ve strojovně VZT 2.PP objektu F                      instalovaný výkon  (MDO) Pi = 16kW,</v>
      </c>
      <c r="BB44" s="267"/>
      <c r="BC44" s="267"/>
      <c r="BD44" s="267"/>
      <c r="BE44" s="267"/>
      <c r="BF44" s="267"/>
      <c r="BG44" s="267"/>
      <c r="BH44" s="267"/>
    </row>
    <row r="45" spans="1:60" ht="12.75" outlineLevel="1">
      <c r="A45" s="314"/>
      <c r="B45" s="307"/>
      <c r="C45" s="410" t="s">
        <v>1424</v>
      </c>
      <c r="D45" s="411"/>
      <c r="E45" s="412"/>
      <c r="F45" s="413"/>
      <c r="G45" s="414"/>
      <c r="H45" s="298"/>
      <c r="I45" s="298"/>
      <c r="J45" s="298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306" t="str">
        <f t="shared" si="0"/>
        <v>součinitel současnosti beta = 0.9</v>
      </c>
      <c r="BB45" s="267"/>
      <c r="BC45" s="267"/>
      <c r="BD45" s="267"/>
      <c r="BE45" s="267"/>
      <c r="BF45" s="267"/>
      <c r="BG45" s="267"/>
      <c r="BH45" s="267"/>
    </row>
    <row r="46" spans="1:60" ht="12.75" outlineLevel="1">
      <c r="A46" s="314"/>
      <c r="B46" s="307"/>
      <c r="C46" s="410" t="s">
        <v>1425</v>
      </c>
      <c r="D46" s="411"/>
      <c r="E46" s="412"/>
      <c r="F46" s="413"/>
      <c r="G46" s="414"/>
      <c r="H46" s="298"/>
      <c r="I46" s="298"/>
      <c r="J46" s="298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306" t="str">
        <f t="shared" si="0"/>
        <v>výpočtové zatížení  (MDO) Pn = 15 kW</v>
      </c>
      <c r="BB46" s="267"/>
      <c r="BC46" s="267"/>
      <c r="BD46" s="267"/>
      <c r="BE46" s="267"/>
      <c r="BF46" s="267"/>
      <c r="BG46" s="267"/>
      <c r="BH46" s="267"/>
    </row>
    <row r="47" spans="1:60" ht="12.75" outlineLevel="1">
      <c r="A47" s="314"/>
      <c r="B47" s="307"/>
      <c r="C47" s="410" t="s">
        <v>1426</v>
      </c>
      <c r="D47" s="411"/>
      <c r="E47" s="412"/>
      <c r="F47" s="413"/>
      <c r="G47" s="414"/>
      <c r="H47" s="298"/>
      <c r="I47" s="298"/>
      <c r="J47" s="298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306" t="str">
        <f t="shared" si="0"/>
        <v>jmenovitý proud rozváděče (MDO) In = 32 A,</v>
      </c>
      <c r="BB47" s="267"/>
      <c r="BC47" s="267"/>
      <c r="BD47" s="267"/>
      <c r="BE47" s="267"/>
      <c r="BF47" s="267"/>
      <c r="BG47" s="267"/>
      <c r="BH47" s="267"/>
    </row>
    <row r="48" spans="1:60" ht="12.75" outlineLevel="1">
      <c r="A48" s="314"/>
      <c r="B48" s="307"/>
      <c r="C48" s="410" t="s">
        <v>1646</v>
      </c>
      <c r="D48" s="411"/>
      <c r="E48" s="412"/>
      <c r="F48" s="413"/>
      <c r="G48" s="414"/>
      <c r="H48" s="298"/>
      <c r="I48" s="298"/>
      <c r="J48" s="298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306" t="str">
        <f t="shared" si="0"/>
        <v>zkratová odolnost rozváděče (MDO) Ik´´ = 10 kA,</v>
      </c>
      <c r="BB48" s="267"/>
      <c r="BC48" s="267"/>
      <c r="BD48" s="267"/>
      <c r="BE48" s="267"/>
      <c r="BF48" s="267"/>
      <c r="BG48" s="267"/>
      <c r="BH48" s="267"/>
    </row>
    <row r="49" spans="1:60" ht="12.75" outlineLevel="1">
      <c r="A49" s="314"/>
      <c r="B49" s="307"/>
      <c r="C49" s="410" t="s">
        <v>1439</v>
      </c>
      <c r="D49" s="411"/>
      <c r="E49" s="412"/>
      <c r="F49" s="413"/>
      <c r="G49" s="414"/>
      <c r="H49" s="298"/>
      <c r="I49" s="298"/>
      <c r="J49" s="298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306" t="str">
        <f t="shared" si="0"/>
        <v>druh soustavy (MDO) 3 N PE, AC 50Hz, 230/400V, TN-S, přepěťová ochrana</v>
      </c>
      <c r="BB49" s="267"/>
      <c r="BC49" s="267"/>
      <c r="BD49" s="267"/>
      <c r="BE49" s="267"/>
      <c r="BF49" s="267"/>
      <c r="BG49" s="267"/>
      <c r="BH49" s="267"/>
    </row>
    <row r="50" spans="1:60" ht="12.75" outlineLevel="1">
      <c r="A50" s="314"/>
      <c r="B50" s="307"/>
      <c r="C50" s="410" t="s">
        <v>1427</v>
      </c>
      <c r="D50" s="411"/>
      <c r="E50" s="412"/>
      <c r="F50" s="413"/>
      <c r="G50" s="414"/>
      <c r="H50" s="298"/>
      <c r="I50" s="298"/>
      <c r="J50" s="298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306" t="str">
        <f t="shared" si="0"/>
        <v>celkové krytí rozváděče otevřená/zavřená dvířka  IP00/IP40</v>
      </c>
      <c r="BB50" s="267"/>
      <c r="BC50" s="267"/>
      <c r="BD50" s="267"/>
      <c r="BE50" s="267"/>
      <c r="BF50" s="267"/>
      <c r="BG50" s="267"/>
      <c r="BH50" s="267"/>
    </row>
    <row r="51" spans="1:60" ht="12.75" outlineLevel="1">
      <c r="A51" s="314"/>
      <c r="B51" s="307"/>
      <c r="C51" s="410" t="s">
        <v>1428</v>
      </c>
      <c r="D51" s="411"/>
      <c r="E51" s="412"/>
      <c r="F51" s="413"/>
      <c r="G51" s="414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306" t="str">
        <f t="shared" si="0"/>
        <v>orientace kabelů přívod a vývody shora</v>
      </c>
      <c r="BB51" s="267"/>
      <c r="BC51" s="267"/>
      <c r="BD51" s="267"/>
      <c r="BE51" s="267"/>
      <c r="BF51" s="267"/>
      <c r="BG51" s="267"/>
      <c r="BH51" s="267"/>
    </row>
    <row r="52" spans="1:60" ht="12.75" outlineLevel="1">
      <c r="A52" s="314"/>
      <c r="B52" s="307"/>
      <c r="C52" s="410" t="s">
        <v>1429</v>
      </c>
      <c r="D52" s="411"/>
      <c r="E52" s="412"/>
      <c r="F52" s="413"/>
      <c r="G52" s="414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306" t="str">
        <f t="shared" si="0"/>
        <v>ochranné opatření dle ČSN 33 2000-4-41 ed.2- automatické odpojení od zdroje</v>
      </c>
      <c r="BB52" s="267"/>
      <c r="BC52" s="267"/>
      <c r="BD52" s="267"/>
      <c r="BE52" s="267"/>
      <c r="BF52" s="267"/>
      <c r="BG52" s="267"/>
      <c r="BH52" s="267"/>
    </row>
    <row r="53" spans="1:60" ht="12.75" outlineLevel="1">
      <c r="A53" s="314"/>
      <c r="B53" s="307"/>
      <c r="C53" s="410" t="s">
        <v>1647</v>
      </c>
      <c r="D53" s="411"/>
      <c r="E53" s="412"/>
      <c r="F53" s="413"/>
      <c r="G53" s="414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7"/>
      <c r="AU53" s="267"/>
      <c r="AV53" s="267"/>
      <c r="AW53" s="267"/>
      <c r="AX53" s="267"/>
      <c r="AY53" s="267"/>
      <c r="AZ53" s="267"/>
      <c r="BA53" s="306" t="str">
        <f t="shared" si="0"/>
        <v>oceloplechový rozváděč skříňový, celkové rozměry VxŠxH 2000x800x400 mm</v>
      </c>
      <c r="BB53" s="267"/>
      <c r="BC53" s="267"/>
      <c r="BD53" s="267"/>
      <c r="BE53" s="267"/>
      <c r="BF53" s="267"/>
      <c r="BG53" s="267"/>
      <c r="BH53" s="267"/>
    </row>
    <row r="54" spans="1:60" ht="12.75" outlineLevel="1">
      <c r="A54" s="314"/>
      <c r="B54" s="307"/>
      <c r="C54" s="410" t="s">
        <v>1430</v>
      </c>
      <c r="D54" s="411"/>
      <c r="E54" s="412"/>
      <c r="F54" s="413"/>
      <c r="G54" s="414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306" t="str">
        <f t="shared" si="0"/>
        <v>počet polí 2</v>
      </c>
      <c r="BB54" s="267"/>
      <c r="BC54" s="267"/>
      <c r="BD54" s="267"/>
      <c r="BE54" s="267"/>
      <c r="BF54" s="267"/>
      <c r="BG54" s="267"/>
      <c r="BH54" s="267"/>
    </row>
    <row r="55" spans="1:60" ht="12.75" outlineLevel="1">
      <c r="A55" s="314"/>
      <c r="B55" s="307"/>
      <c r="C55" s="410" t="s">
        <v>1431</v>
      </c>
      <c r="D55" s="411"/>
      <c r="E55" s="412"/>
      <c r="F55" s="413"/>
      <c r="G55" s="414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306" t="str">
        <f t="shared" si="0"/>
        <v>napájené obvody-viz dokument D2.4-003</v>
      </c>
      <c r="BB55" s="267"/>
      <c r="BC55" s="267"/>
      <c r="BD55" s="267"/>
      <c r="BE55" s="267"/>
      <c r="BF55" s="267"/>
      <c r="BG55" s="267"/>
      <c r="BH55" s="267"/>
    </row>
    <row r="56" spans="1:60" ht="12.75" outlineLevel="1">
      <c r="A56" s="314"/>
      <c r="B56" s="307"/>
      <c r="C56" s="410" t="s">
        <v>1432</v>
      </c>
      <c r="D56" s="411"/>
      <c r="E56" s="412"/>
      <c r="F56" s="413"/>
      <c r="G56" s="414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306" t="str">
        <f t="shared" si="0"/>
        <v>včetně kompletace</v>
      </c>
      <c r="BB56" s="267"/>
      <c r="BC56" s="267"/>
      <c r="BD56" s="267"/>
      <c r="BE56" s="267"/>
      <c r="BF56" s="267"/>
      <c r="BG56" s="267"/>
      <c r="BH56" s="267"/>
    </row>
    <row r="57" spans="1:60" ht="12.75" outlineLevel="1">
      <c r="A57" s="314"/>
      <c r="B57" s="307"/>
      <c r="C57" s="410" t="s">
        <v>1433</v>
      </c>
      <c r="D57" s="411"/>
      <c r="E57" s="412"/>
      <c r="F57" s="413"/>
      <c r="G57" s="414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306" t="str">
        <f t="shared" si="0"/>
        <v>D2.4-003, D2.4-004 - POZ.7.1</v>
      </c>
      <c r="BB57" s="267"/>
      <c r="BC57" s="267"/>
      <c r="BD57" s="267"/>
      <c r="BE57" s="267"/>
      <c r="BF57" s="267"/>
      <c r="BG57" s="267"/>
      <c r="BH57" s="267"/>
    </row>
    <row r="58" spans="1:60" ht="12.75" outlineLevel="1">
      <c r="A58" s="314">
        <v>14</v>
      </c>
      <c r="B58" s="307" t="s">
        <v>1434</v>
      </c>
      <c r="C58" s="322" t="s">
        <v>1435</v>
      </c>
      <c r="D58" s="309" t="s">
        <v>1380</v>
      </c>
      <c r="E58" s="311">
        <v>1</v>
      </c>
      <c r="F58" s="313"/>
      <c r="G58" s="316">
        <f>E58*F58</f>
        <v>0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</row>
    <row r="59" spans="1:60" ht="33.75" outlineLevel="1">
      <c r="A59" s="314"/>
      <c r="B59" s="307"/>
      <c r="C59" s="410" t="s">
        <v>1436</v>
      </c>
      <c r="D59" s="411"/>
      <c r="E59" s="412"/>
      <c r="F59" s="413"/>
      <c r="G59" s="414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306" t="str">
        <f aca="true" t="shared" si="1" ref="BA59:BA73">C59</f>
        <v>ovládá, napájí technologii přípravy TV pro objekt F, distribuci primární otopné vody do areálových rozvodů FN BRNO PDM pro přípravu TV v areálových výměnících,  větrání prostor VS objektu F, a vazby na cizí datové body, rozvaděč je osazen ve strojovně VZT 2.PP objektu F</v>
      </c>
      <c r="BB59" s="267"/>
      <c r="BC59" s="267"/>
      <c r="BD59" s="267"/>
      <c r="BE59" s="267"/>
      <c r="BF59" s="267"/>
      <c r="BG59" s="267"/>
      <c r="BH59" s="267"/>
    </row>
    <row r="60" spans="1:60" ht="12.75" outlineLevel="1">
      <c r="A60" s="314"/>
      <c r="B60" s="307"/>
      <c r="C60" s="410" t="s">
        <v>1648</v>
      </c>
      <c r="D60" s="411"/>
      <c r="E60" s="412"/>
      <c r="F60" s="413"/>
      <c r="G60" s="414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306" t="str">
        <f t="shared" si="1"/>
        <v>instalovaný výkon  (MDO) Pi = 14kW,</v>
      </c>
      <c r="BB60" s="267"/>
      <c r="BC60" s="267"/>
      <c r="BD60" s="267"/>
      <c r="BE60" s="267"/>
      <c r="BF60" s="267"/>
      <c r="BG60" s="267"/>
      <c r="BH60" s="267"/>
    </row>
    <row r="61" spans="1:60" ht="12.75" outlineLevel="1">
      <c r="A61" s="314"/>
      <c r="B61" s="307"/>
      <c r="C61" s="410" t="s">
        <v>1424</v>
      </c>
      <c r="D61" s="411"/>
      <c r="E61" s="412"/>
      <c r="F61" s="413"/>
      <c r="G61" s="414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306" t="str">
        <f t="shared" si="1"/>
        <v>součinitel současnosti beta = 0.9</v>
      </c>
      <c r="BB61" s="267"/>
      <c r="BC61" s="267"/>
      <c r="BD61" s="267"/>
      <c r="BE61" s="267"/>
      <c r="BF61" s="267"/>
      <c r="BG61" s="267"/>
      <c r="BH61" s="267"/>
    </row>
    <row r="62" spans="1:60" ht="12.75" outlineLevel="1">
      <c r="A62" s="314"/>
      <c r="B62" s="307"/>
      <c r="C62" s="410" t="s">
        <v>1437</v>
      </c>
      <c r="D62" s="411"/>
      <c r="E62" s="412"/>
      <c r="F62" s="413"/>
      <c r="G62" s="414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306" t="str">
        <f t="shared" si="1"/>
        <v>výpočtové zatížení  (MDO) Pn = 13 kW</v>
      </c>
      <c r="BB62" s="267"/>
      <c r="BC62" s="267"/>
      <c r="BD62" s="267"/>
      <c r="BE62" s="267"/>
      <c r="BF62" s="267"/>
      <c r="BG62" s="267"/>
      <c r="BH62" s="267"/>
    </row>
    <row r="63" spans="1:60" ht="12.75" outlineLevel="1">
      <c r="A63" s="314"/>
      <c r="B63" s="307"/>
      <c r="C63" s="410" t="s">
        <v>1438</v>
      </c>
      <c r="D63" s="411"/>
      <c r="E63" s="412"/>
      <c r="F63" s="413"/>
      <c r="G63" s="414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306" t="str">
        <f t="shared" si="1"/>
        <v xml:space="preserve"> jmenovitý proud rozváděče (MDO) In = 28 A,</v>
      </c>
      <c r="BB63" s="267"/>
      <c r="BC63" s="267"/>
      <c r="BD63" s="267"/>
      <c r="BE63" s="267"/>
      <c r="BF63" s="267"/>
      <c r="BG63" s="267"/>
      <c r="BH63" s="267"/>
    </row>
    <row r="64" spans="1:60" ht="12.75" outlineLevel="1">
      <c r="A64" s="314"/>
      <c r="B64" s="307"/>
      <c r="C64" s="410" t="s">
        <v>1646</v>
      </c>
      <c r="D64" s="411"/>
      <c r="E64" s="412"/>
      <c r="F64" s="413"/>
      <c r="G64" s="414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306" t="str">
        <f t="shared" si="1"/>
        <v>zkratová odolnost rozváděče (MDO) Ik´´ = 10 kA,</v>
      </c>
      <c r="BB64" s="267"/>
      <c r="BC64" s="267"/>
      <c r="BD64" s="267"/>
      <c r="BE64" s="267"/>
      <c r="BF64" s="267"/>
      <c r="BG64" s="267"/>
      <c r="BH64" s="267"/>
    </row>
    <row r="65" spans="1:60" ht="12.75" outlineLevel="1">
      <c r="A65" s="314"/>
      <c r="B65" s="307"/>
      <c r="C65" s="410" t="s">
        <v>1439</v>
      </c>
      <c r="D65" s="411"/>
      <c r="E65" s="412"/>
      <c r="F65" s="413"/>
      <c r="G65" s="414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306" t="str">
        <f t="shared" si="1"/>
        <v>druh soustavy (MDO) 3 N PE, AC 50Hz, 230/400V, TN-S, přepěťová ochrana</v>
      </c>
      <c r="BB65" s="267"/>
      <c r="BC65" s="267"/>
      <c r="BD65" s="267"/>
      <c r="BE65" s="267"/>
      <c r="BF65" s="267"/>
      <c r="BG65" s="267"/>
      <c r="BH65" s="267"/>
    </row>
    <row r="66" spans="1:60" ht="12.75" outlineLevel="1">
      <c r="A66" s="314"/>
      <c r="B66" s="307"/>
      <c r="C66" s="410" t="s">
        <v>1427</v>
      </c>
      <c r="D66" s="411"/>
      <c r="E66" s="412"/>
      <c r="F66" s="413"/>
      <c r="G66" s="414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306" t="str">
        <f t="shared" si="1"/>
        <v>celkové krytí rozváděče otevřená/zavřená dvířka  IP00/IP40</v>
      </c>
      <c r="BB66" s="267"/>
      <c r="BC66" s="267"/>
      <c r="BD66" s="267"/>
      <c r="BE66" s="267"/>
      <c r="BF66" s="267"/>
      <c r="BG66" s="267"/>
      <c r="BH66" s="267"/>
    </row>
    <row r="67" spans="1:60" ht="12.75" outlineLevel="1">
      <c r="A67" s="314"/>
      <c r="B67" s="307"/>
      <c r="C67" s="410" t="s">
        <v>1428</v>
      </c>
      <c r="D67" s="411"/>
      <c r="E67" s="412"/>
      <c r="F67" s="413"/>
      <c r="G67" s="414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306" t="str">
        <f t="shared" si="1"/>
        <v>orientace kabelů přívod a vývody shora</v>
      </c>
      <c r="BB67" s="267"/>
      <c r="BC67" s="267"/>
      <c r="BD67" s="267"/>
      <c r="BE67" s="267"/>
      <c r="BF67" s="267"/>
      <c r="BG67" s="267"/>
      <c r="BH67" s="267"/>
    </row>
    <row r="68" spans="1:60" ht="12.75" outlineLevel="1">
      <c r="A68" s="314"/>
      <c r="B68" s="307"/>
      <c r="C68" s="410" t="s">
        <v>1429</v>
      </c>
      <c r="D68" s="411"/>
      <c r="E68" s="412"/>
      <c r="F68" s="413"/>
      <c r="G68" s="414"/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306" t="str">
        <f t="shared" si="1"/>
        <v>ochranné opatření dle ČSN 33 2000-4-41 ed.2- automatické odpojení od zdroje</v>
      </c>
      <c r="BB68" s="267"/>
      <c r="BC68" s="267"/>
      <c r="BD68" s="267"/>
      <c r="BE68" s="267"/>
      <c r="BF68" s="267"/>
      <c r="BG68" s="267"/>
      <c r="BH68" s="267"/>
    </row>
    <row r="69" spans="1:60" ht="12.75" outlineLevel="1">
      <c r="A69" s="314"/>
      <c r="B69" s="307"/>
      <c r="C69" s="410" t="s">
        <v>1647</v>
      </c>
      <c r="D69" s="411"/>
      <c r="E69" s="412"/>
      <c r="F69" s="413"/>
      <c r="G69" s="414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306" t="str">
        <f t="shared" si="1"/>
        <v>oceloplechový rozváděč skříňový, celkové rozměry VxŠxH 2000x800x400 mm</v>
      </c>
      <c r="BB69" s="267"/>
      <c r="BC69" s="267"/>
      <c r="BD69" s="267"/>
      <c r="BE69" s="267"/>
      <c r="BF69" s="267"/>
      <c r="BG69" s="267"/>
      <c r="BH69" s="267"/>
    </row>
    <row r="70" spans="1:60" ht="12.75" outlineLevel="1">
      <c r="A70" s="314"/>
      <c r="B70" s="307"/>
      <c r="C70" s="410" t="s">
        <v>1430</v>
      </c>
      <c r="D70" s="411"/>
      <c r="E70" s="412"/>
      <c r="F70" s="413"/>
      <c r="G70" s="414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306" t="str">
        <f t="shared" si="1"/>
        <v>počet polí 2</v>
      </c>
      <c r="BB70" s="267"/>
      <c r="BC70" s="267"/>
      <c r="BD70" s="267"/>
      <c r="BE70" s="267"/>
      <c r="BF70" s="267"/>
      <c r="BG70" s="267"/>
      <c r="BH70" s="267"/>
    </row>
    <row r="71" spans="1:60" ht="12.75" outlineLevel="1">
      <c r="A71" s="314"/>
      <c r="B71" s="307"/>
      <c r="C71" s="410" t="s">
        <v>1431</v>
      </c>
      <c r="D71" s="411"/>
      <c r="E71" s="412"/>
      <c r="F71" s="413"/>
      <c r="G71" s="414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306" t="str">
        <f t="shared" si="1"/>
        <v>napájené obvody-viz dokument D2.4-003</v>
      </c>
      <c r="BB71" s="267"/>
      <c r="BC71" s="267"/>
      <c r="BD71" s="267"/>
      <c r="BE71" s="267"/>
      <c r="BF71" s="267"/>
      <c r="BG71" s="267"/>
      <c r="BH71" s="267"/>
    </row>
    <row r="72" spans="1:60" ht="12.75" outlineLevel="1">
      <c r="A72" s="314"/>
      <c r="B72" s="307"/>
      <c r="C72" s="410" t="s">
        <v>1432</v>
      </c>
      <c r="D72" s="411"/>
      <c r="E72" s="412"/>
      <c r="F72" s="413"/>
      <c r="G72" s="414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306" t="str">
        <f t="shared" si="1"/>
        <v>včetně kompletace</v>
      </c>
      <c r="BB72" s="267"/>
      <c r="BC72" s="267"/>
      <c r="BD72" s="267"/>
      <c r="BE72" s="267"/>
      <c r="BF72" s="267"/>
      <c r="BG72" s="267"/>
      <c r="BH72" s="267"/>
    </row>
    <row r="73" spans="1:60" ht="12.75" outlineLevel="1">
      <c r="A73" s="314"/>
      <c r="B73" s="307"/>
      <c r="C73" s="410" t="s">
        <v>1433</v>
      </c>
      <c r="D73" s="411"/>
      <c r="E73" s="412"/>
      <c r="F73" s="413"/>
      <c r="G73" s="414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306" t="str">
        <f t="shared" si="1"/>
        <v>D2.4-003, D2.4-004 - POZ.7.1</v>
      </c>
      <c r="BB73" s="267"/>
      <c r="BC73" s="267"/>
      <c r="BD73" s="267"/>
      <c r="BE73" s="267"/>
      <c r="BF73" s="267"/>
      <c r="BG73" s="267"/>
      <c r="BH73" s="267"/>
    </row>
    <row r="74" spans="1:60" ht="12.75" outlineLevel="1">
      <c r="A74" s="314">
        <v>15</v>
      </c>
      <c r="B74" s="307" t="s">
        <v>1440</v>
      </c>
      <c r="C74" s="322" t="s">
        <v>1441</v>
      </c>
      <c r="D74" s="309" t="s">
        <v>1380</v>
      </c>
      <c r="E74" s="311">
        <v>1</v>
      </c>
      <c r="F74" s="313"/>
      <c r="G74" s="316">
        <f>E74*F74</f>
        <v>0</v>
      </c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</row>
    <row r="75" spans="1:60" ht="12.75" outlineLevel="1">
      <c r="A75" s="314"/>
      <c r="B75" s="307"/>
      <c r="C75" s="410" t="s">
        <v>1414</v>
      </c>
      <c r="D75" s="411"/>
      <c r="E75" s="412"/>
      <c r="F75" s="413"/>
      <c r="G75" s="414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306" t="str">
        <f>C75</f>
        <v>UT3+E2</v>
      </c>
      <c r="BB75" s="267"/>
      <c r="BC75" s="267"/>
      <c r="BD75" s="267"/>
      <c r="BE75" s="267"/>
      <c r="BF75" s="267"/>
      <c r="BG75" s="267"/>
      <c r="BH75" s="267"/>
    </row>
    <row r="76" spans="1:60" ht="12.75" outlineLevel="1">
      <c r="A76" s="314"/>
      <c r="B76" s="307"/>
      <c r="C76" s="410" t="s">
        <v>1415</v>
      </c>
      <c r="D76" s="411"/>
      <c r="E76" s="412"/>
      <c r="F76" s="413"/>
      <c r="G76" s="414"/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306" t="str">
        <f>C76</f>
        <v>D2.4-003, D2.4-004 - POZ.3.1</v>
      </c>
      <c r="BB76" s="267"/>
      <c r="BC76" s="267"/>
      <c r="BD76" s="267"/>
      <c r="BE76" s="267"/>
      <c r="BF76" s="267"/>
      <c r="BG76" s="267"/>
      <c r="BH76" s="267"/>
    </row>
    <row r="77" spans="1:60" ht="12.75" outlineLevel="1">
      <c r="A77" s="314"/>
      <c r="B77" s="307"/>
      <c r="C77" s="410" t="s">
        <v>1442</v>
      </c>
      <c r="D77" s="411"/>
      <c r="E77" s="412"/>
      <c r="F77" s="413"/>
      <c r="G77" s="414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306" t="str">
        <f>C77</f>
        <v>Součást rozvaděče UT3</v>
      </c>
      <c r="BB77" s="267"/>
      <c r="BC77" s="267"/>
      <c r="BD77" s="267"/>
      <c r="BE77" s="267"/>
      <c r="BF77" s="267"/>
      <c r="BG77" s="267"/>
      <c r="BH77" s="267"/>
    </row>
    <row r="78" spans="1:60" ht="12.75" outlineLevel="1">
      <c r="A78" s="314">
        <v>16</v>
      </c>
      <c r="B78" s="307" t="s">
        <v>1440</v>
      </c>
      <c r="C78" s="322" t="s">
        <v>1443</v>
      </c>
      <c r="D78" s="309" t="s">
        <v>1380</v>
      </c>
      <c r="E78" s="311">
        <v>1</v>
      </c>
      <c r="F78" s="313"/>
      <c r="G78" s="316">
        <f>E78*F78</f>
        <v>0</v>
      </c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</row>
    <row r="79" spans="1:60" ht="12.75" outlineLevel="1">
      <c r="A79" s="314"/>
      <c r="B79" s="307"/>
      <c r="C79" s="410" t="s">
        <v>1444</v>
      </c>
      <c r="D79" s="411"/>
      <c r="E79" s="412"/>
      <c r="F79" s="413"/>
      <c r="G79" s="414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306" t="str">
        <f>C79</f>
        <v>UT4+DDC1</v>
      </c>
      <c r="BB79" s="267"/>
      <c r="BC79" s="267"/>
      <c r="BD79" s="267"/>
      <c r="BE79" s="267"/>
      <c r="BF79" s="267"/>
      <c r="BG79" s="267"/>
      <c r="BH79" s="267"/>
    </row>
    <row r="80" spans="1:60" ht="12.75" outlineLevel="1">
      <c r="A80" s="314"/>
      <c r="B80" s="307"/>
      <c r="C80" s="410" t="s">
        <v>1445</v>
      </c>
      <c r="D80" s="411"/>
      <c r="E80" s="412"/>
      <c r="F80" s="413"/>
      <c r="G80" s="414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306" t="str">
        <f>C80</f>
        <v>D2.4-003, D2.4-004 - POZ.5.1</v>
      </c>
      <c r="BB80" s="267"/>
      <c r="BC80" s="267"/>
      <c r="BD80" s="267"/>
      <c r="BE80" s="267"/>
      <c r="BF80" s="267"/>
      <c r="BG80" s="267"/>
      <c r="BH80" s="267"/>
    </row>
    <row r="81" spans="1:60" ht="12.75" outlineLevel="1">
      <c r="A81" s="314"/>
      <c r="B81" s="307"/>
      <c r="C81" s="410" t="s">
        <v>1446</v>
      </c>
      <c r="D81" s="411"/>
      <c r="E81" s="412"/>
      <c r="F81" s="413"/>
      <c r="G81" s="414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306" t="str">
        <f>C81</f>
        <v>Součást rozvaděče UT4</v>
      </c>
      <c r="BB81" s="267"/>
      <c r="BC81" s="267"/>
      <c r="BD81" s="267"/>
      <c r="BE81" s="267"/>
      <c r="BF81" s="267"/>
      <c r="BG81" s="267"/>
      <c r="BH81" s="267"/>
    </row>
    <row r="82" spans="1:60" ht="12.75" outlineLevel="1">
      <c r="A82" s="314">
        <v>17</v>
      </c>
      <c r="B82" s="307" t="s">
        <v>1440</v>
      </c>
      <c r="C82" s="322" t="s">
        <v>1447</v>
      </c>
      <c r="D82" s="309" t="s">
        <v>1380</v>
      </c>
      <c r="E82" s="311">
        <v>2</v>
      </c>
      <c r="F82" s="313"/>
      <c r="G82" s="316">
        <f>E82*F82</f>
        <v>0</v>
      </c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</row>
    <row r="83" spans="1:60" ht="12.75" outlineLevel="1">
      <c r="A83" s="314"/>
      <c r="B83" s="307"/>
      <c r="C83" s="410" t="s">
        <v>1448</v>
      </c>
      <c r="D83" s="411"/>
      <c r="E83" s="412"/>
      <c r="F83" s="413"/>
      <c r="G83" s="414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306" t="str">
        <f>C83</f>
        <v>UT3+DDC1      UT4+DDC2</v>
      </c>
      <c r="BB83" s="267"/>
      <c r="BC83" s="267"/>
      <c r="BD83" s="267"/>
      <c r="BE83" s="267"/>
      <c r="BF83" s="267"/>
      <c r="BG83" s="267"/>
      <c r="BH83" s="267"/>
    </row>
    <row r="84" spans="1:60" ht="12.75" outlineLevel="1">
      <c r="A84" s="314"/>
      <c r="B84" s="307"/>
      <c r="C84" s="410" t="s">
        <v>1449</v>
      </c>
      <c r="D84" s="411"/>
      <c r="E84" s="412"/>
      <c r="F84" s="413"/>
      <c r="G84" s="414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306" t="str">
        <f>C84</f>
        <v>D2.4-003, D2.4-004 - POZ.4.1</v>
      </c>
      <c r="BB84" s="267"/>
      <c r="BC84" s="267"/>
      <c r="BD84" s="267"/>
      <c r="BE84" s="267"/>
      <c r="BF84" s="267"/>
      <c r="BG84" s="267"/>
      <c r="BH84" s="267"/>
    </row>
    <row r="85" spans="1:60" ht="12.75" outlineLevel="1">
      <c r="A85" s="314"/>
      <c r="B85" s="307"/>
      <c r="C85" s="410" t="s">
        <v>1450</v>
      </c>
      <c r="D85" s="411"/>
      <c r="E85" s="412"/>
      <c r="F85" s="413"/>
      <c r="G85" s="414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306" t="str">
        <f>C85</f>
        <v>Součást rozvaděče UT3,UT4</v>
      </c>
      <c r="BB85" s="267"/>
      <c r="BC85" s="267"/>
      <c r="BD85" s="267"/>
      <c r="BE85" s="267"/>
      <c r="BF85" s="267"/>
      <c r="BG85" s="267"/>
      <c r="BH85" s="267"/>
    </row>
    <row r="86" spans="1:60" ht="12.75" outlineLevel="1">
      <c r="A86" s="314">
        <v>18</v>
      </c>
      <c r="B86" s="307" t="s">
        <v>1440</v>
      </c>
      <c r="C86" s="322" t="s">
        <v>1451</v>
      </c>
      <c r="D86" s="309" t="s">
        <v>1380</v>
      </c>
      <c r="E86" s="311">
        <v>3</v>
      </c>
      <c r="F86" s="313"/>
      <c r="G86" s="316">
        <f>E86*F86</f>
        <v>0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</row>
    <row r="87" spans="1:60" ht="12.75" outlineLevel="1">
      <c r="A87" s="314"/>
      <c r="B87" s="307"/>
      <c r="C87" s="410" t="s">
        <v>1452</v>
      </c>
      <c r="D87" s="411"/>
      <c r="E87" s="412"/>
      <c r="F87" s="413"/>
      <c r="G87" s="414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306" t="str">
        <f>C87</f>
        <v>UT3+N1     UT3+N2     UT4+N1</v>
      </c>
      <c r="BB87" s="267"/>
      <c r="BC87" s="267"/>
      <c r="BD87" s="267"/>
      <c r="BE87" s="267"/>
      <c r="BF87" s="267"/>
      <c r="BG87" s="267"/>
      <c r="BH87" s="267"/>
    </row>
    <row r="88" spans="1:60" ht="12.75" outlineLevel="1">
      <c r="A88" s="314"/>
      <c r="B88" s="307"/>
      <c r="C88" s="410" t="s">
        <v>1449</v>
      </c>
      <c r="D88" s="411"/>
      <c r="E88" s="412"/>
      <c r="F88" s="413"/>
      <c r="G88" s="414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306" t="str">
        <f>C88</f>
        <v>D2.4-003, D2.4-004 - POZ.4.1</v>
      </c>
      <c r="BB88" s="267"/>
      <c r="BC88" s="267"/>
      <c r="BD88" s="267"/>
      <c r="BE88" s="267"/>
      <c r="BF88" s="267"/>
      <c r="BG88" s="267"/>
      <c r="BH88" s="267"/>
    </row>
    <row r="89" spans="1:60" ht="12.75" outlineLevel="1">
      <c r="A89" s="314"/>
      <c r="B89" s="307"/>
      <c r="C89" s="410" t="s">
        <v>1450</v>
      </c>
      <c r="D89" s="411"/>
      <c r="E89" s="412"/>
      <c r="F89" s="413"/>
      <c r="G89" s="414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306" t="str">
        <f>C89</f>
        <v>Součást rozvaděče UT3,UT4</v>
      </c>
      <c r="BB89" s="267"/>
      <c r="BC89" s="267"/>
      <c r="BD89" s="267"/>
      <c r="BE89" s="267"/>
      <c r="BF89" s="267"/>
      <c r="BG89" s="267"/>
      <c r="BH89" s="267"/>
    </row>
    <row r="90" spans="1:60" ht="12.75" outlineLevel="1">
      <c r="A90" s="314">
        <v>19</v>
      </c>
      <c r="B90" s="307" t="s">
        <v>1440</v>
      </c>
      <c r="C90" s="322" t="s">
        <v>1453</v>
      </c>
      <c r="D90" s="309" t="s">
        <v>1380</v>
      </c>
      <c r="E90" s="311">
        <v>7</v>
      </c>
      <c r="F90" s="313"/>
      <c r="G90" s="316">
        <f>E90*F90</f>
        <v>0</v>
      </c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</row>
    <row r="91" spans="1:60" ht="12.75" outlineLevel="1">
      <c r="A91" s="314"/>
      <c r="B91" s="307"/>
      <c r="C91" s="410" t="s">
        <v>1454</v>
      </c>
      <c r="D91" s="411"/>
      <c r="E91" s="412"/>
      <c r="F91" s="413"/>
      <c r="G91" s="414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306" t="str">
        <f>C91</f>
        <v>UT3+A1     UT3+A2     UT3+A3     UT3+A4     UT3+A5     UT4+A1     UT4+A2</v>
      </c>
      <c r="BB91" s="267"/>
      <c r="BC91" s="267"/>
      <c r="BD91" s="267"/>
      <c r="BE91" s="267"/>
      <c r="BF91" s="267"/>
      <c r="BG91" s="267"/>
      <c r="BH91" s="267"/>
    </row>
    <row r="92" spans="1:60" ht="12.75" outlineLevel="1">
      <c r="A92" s="314"/>
      <c r="B92" s="307"/>
      <c r="C92" s="410" t="s">
        <v>1449</v>
      </c>
      <c r="D92" s="411"/>
      <c r="E92" s="412"/>
      <c r="F92" s="413"/>
      <c r="G92" s="414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306" t="str">
        <f>C92</f>
        <v>D2.4-003, D2.4-004 - POZ.4.1</v>
      </c>
      <c r="BB92" s="267"/>
      <c r="BC92" s="267"/>
      <c r="BD92" s="267"/>
      <c r="BE92" s="267"/>
      <c r="BF92" s="267"/>
      <c r="BG92" s="267"/>
      <c r="BH92" s="267"/>
    </row>
    <row r="93" spans="1:60" ht="12.75" outlineLevel="1">
      <c r="A93" s="314"/>
      <c r="B93" s="307"/>
      <c r="C93" s="410" t="s">
        <v>1450</v>
      </c>
      <c r="D93" s="411"/>
      <c r="E93" s="412"/>
      <c r="F93" s="413"/>
      <c r="G93" s="414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306" t="str">
        <f>C93</f>
        <v>Součást rozvaděče UT3,UT4</v>
      </c>
      <c r="BB93" s="267"/>
      <c r="BC93" s="267"/>
      <c r="BD93" s="267"/>
      <c r="BE93" s="267"/>
      <c r="BF93" s="267"/>
      <c r="BG93" s="267"/>
      <c r="BH93" s="267"/>
    </row>
    <row r="94" spans="1:60" ht="12.75" outlineLevel="1">
      <c r="A94" s="314">
        <v>20</v>
      </c>
      <c r="B94" s="307" t="s">
        <v>1440</v>
      </c>
      <c r="C94" s="322" t="s">
        <v>1455</v>
      </c>
      <c r="D94" s="309" t="s">
        <v>1380</v>
      </c>
      <c r="E94" s="311">
        <v>6</v>
      </c>
      <c r="F94" s="313"/>
      <c r="G94" s="316">
        <f>E94*F94</f>
        <v>0</v>
      </c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</row>
    <row r="95" spans="1:60" ht="12.75" outlineLevel="1">
      <c r="A95" s="314"/>
      <c r="B95" s="307"/>
      <c r="C95" s="410" t="s">
        <v>1456</v>
      </c>
      <c r="D95" s="411"/>
      <c r="E95" s="412"/>
      <c r="F95" s="413"/>
      <c r="G95" s="414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306" t="str">
        <f>C95</f>
        <v>UT3+A6     UT3+A7       UT3+A8     UT3+A9     UT4+A3     UT4+A4</v>
      </c>
      <c r="BB95" s="267"/>
      <c r="BC95" s="267"/>
      <c r="BD95" s="267"/>
      <c r="BE95" s="267"/>
      <c r="BF95" s="267"/>
      <c r="BG95" s="267"/>
      <c r="BH95" s="267"/>
    </row>
    <row r="96" spans="1:60" ht="12.75" outlineLevel="1">
      <c r="A96" s="314"/>
      <c r="B96" s="307"/>
      <c r="C96" s="410" t="s">
        <v>1449</v>
      </c>
      <c r="D96" s="411"/>
      <c r="E96" s="412"/>
      <c r="F96" s="413"/>
      <c r="G96" s="414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306" t="str">
        <f>C96</f>
        <v>D2.4-003, D2.4-004 - POZ.4.1</v>
      </c>
      <c r="BB96" s="267"/>
      <c r="BC96" s="267"/>
      <c r="BD96" s="267"/>
      <c r="BE96" s="267"/>
      <c r="BF96" s="267"/>
      <c r="BG96" s="267"/>
      <c r="BH96" s="267"/>
    </row>
    <row r="97" spans="1:60" ht="12.75" outlineLevel="1">
      <c r="A97" s="314"/>
      <c r="B97" s="307"/>
      <c r="C97" s="410" t="s">
        <v>1450</v>
      </c>
      <c r="D97" s="411"/>
      <c r="E97" s="412"/>
      <c r="F97" s="413"/>
      <c r="G97" s="414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306" t="str">
        <f>C97</f>
        <v>Součást rozvaděče UT3,UT4</v>
      </c>
      <c r="BB97" s="267"/>
      <c r="BC97" s="267"/>
      <c r="BD97" s="267"/>
      <c r="BE97" s="267"/>
      <c r="BF97" s="267"/>
      <c r="BG97" s="267"/>
      <c r="BH97" s="267"/>
    </row>
    <row r="98" spans="1:60" ht="12.75" outlineLevel="1">
      <c r="A98" s="314">
        <v>21</v>
      </c>
      <c r="B98" s="307" t="s">
        <v>1440</v>
      </c>
      <c r="C98" s="322" t="s">
        <v>1457</v>
      </c>
      <c r="D98" s="309" t="s">
        <v>1380</v>
      </c>
      <c r="E98" s="311">
        <v>8</v>
      </c>
      <c r="F98" s="313"/>
      <c r="G98" s="316">
        <f>E98*F98</f>
        <v>0</v>
      </c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</row>
    <row r="99" spans="1:60" ht="12.75" outlineLevel="1">
      <c r="A99" s="314"/>
      <c r="B99" s="307"/>
      <c r="C99" s="410" t="s">
        <v>1458</v>
      </c>
      <c r="D99" s="411"/>
      <c r="E99" s="412"/>
      <c r="F99" s="413"/>
      <c r="G99" s="414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306" t="str">
        <f>C99</f>
        <v>UT3+A10      UT3+A11     UT3+A12     UT3+A13      UT3+A14      UT4+A5     UT4+A6     UT4+A7</v>
      </c>
      <c r="BB99" s="267"/>
      <c r="BC99" s="267"/>
      <c r="BD99" s="267"/>
      <c r="BE99" s="267"/>
      <c r="BF99" s="267"/>
      <c r="BG99" s="267"/>
      <c r="BH99" s="267"/>
    </row>
    <row r="100" spans="1:60" ht="12.75" outlineLevel="1">
      <c r="A100" s="314"/>
      <c r="B100" s="307"/>
      <c r="C100" s="410" t="s">
        <v>1449</v>
      </c>
      <c r="D100" s="411"/>
      <c r="E100" s="412"/>
      <c r="F100" s="413"/>
      <c r="G100" s="414"/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306" t="str">
        <f>C100</f>
        <v>D2.4-003, D2.4-004 - POZ.4.1</v>
      </c>
      <c r="BB100" s="267"/>
      <c r="BC100" s="267"/>
      <c r="BD100" s="267"/>
      <c r="BE100" s="267"/>
      <c r="BF100" s="267"/>
      <c r="BG100" s="267"/>
      <c r="BH100" s="267"/>
    </row>
    <row r="101" spans="1:60" ht="12.75" outlineLevel="1">
      <c r="A101" s="314"/>
      <c r="B101" s="307"/>
      <c r="C101" s="410" t="s">
        <v>1450</v>
      </c>
      <c r="D101" s="411"/>
      <c r="E101" s="412"/>
      <c r="F101" s="413"/>
      <c r="G101" s="414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306" t="str">
        <f>C101</f>
        <v>Součást rozvaděče UT3,UT4</v>
      </c>
      <c r="BB101" s="267"/>
      <c r="BC101" s="267"/>
      <c r="BD101" s="267"/>
      <c r="BE101" s="267"/>
      <c r="BF101" s="267"/>
      <c r="BG101" s="267"/>
      <c r="BH101" s="267"/>
    </row>
    <row r="102" spans="1:60" ht="12.75" outlineLevel="1">
      <c r="A102" s="314">
        <v>22</v>
      </c>
      <c r="B102" s="307" t="s">
        <v>1440</v>
      </c>
      <c r="C102" s="322" t="s">
        <v>1459</v>
      </c>
      <c r="D102" s="309" t="s">
        <v>1380</v>
      </c>
      <c r="E102" s="311">
        <v>2</v>
      </c>
      <c r="F102" s="313"/>
      <c r="G102" s="316">
        <f>E102*F102</f>
        <v>0</v>
      </c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</row>
    <row r="103" spans="1:60" ht="12.75" outlineLevel="1">
      <c r="A103" s="314"/>
      <c r="B103" s="307"/>
      <c r="C103" s="410" t="s">
        <v>1460</v>
      </c>
      <c r="D103" s="411"/>
      <c r="E103" s="412"/>
      <c r="F103" s="413"/>
      <c r="G103" s="414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306" t="str">
        <f>C103</f>
        <v>UT3+DDC1     UT4+DDC2</v>
      </c>
      <c r="BB103" s="267"/>
      <c r="BC103" s="267"/>
      <c r="BD103" s="267"/>
      <c r="BE103" s="267"/>
      <c r="BF103" s="267"/>
      <c r="BG103" s="267"/>
      <c r="BH103" s="267"/>
    </row>
    <row r="104" spans="1:60" ht="12.75" outlineLevel="1">
      <c r="A104" s="314"/>
      <c r="B104" s="307"/>
      <c r="C104" s="410" t="s">
        <v>1449</v>
      </c>
      <c r="D104" s="411"/>
      <c r="E104" s="412"/>
      <c r="F104" s="413"/>
      <c r="G104" s="414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306" t="str">
        <f>C104</f>
        <v>D2.4-003, D2.4-004 - POZ.4.1</v>
      </c>
      <c r="BB104" s="267"/>
      <c r="BC104" s="267"/>
      <c r="BD104" s="267"/>
      <c r="BE104" s="267"/>
      <c r="BF104" s="267"/>
      <c r="BG104" s="267"/>
      <c r="BH104" s="267"/>
    </row>
    <row r="105" spans="1:60" ht="12.75" outlineLevel="1">
      <c r="A105" s="314"/>
      <c r="B105" s="307"/>
      <c r="C105" s="410" t="s">
        <v>1450</v>
      </c>
      <c r="D105" s="411"/>
      <c r="E105" s="412"/>
      <c r="F105" s="413"/>
      <c r="G105" s="414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306" t="str">
        <f>C105</f>
        <v>Součást rozvaděče UT3,UT4</v>
      </c>
      <c r="BB105" s="267"/>
      <c r="BC105" s="267"/>
      <c r="BD105" s="267"/>
      <c r="BE105" s="267"/>
      <c r="BF105" s="267"/>
      <c r="BG105" s="267"/>
      <c r="BH105" s="267"/>
    </row>
    <row r="106" spans="1:60" ht="12.75" outlineLevel="1">
      <c r="A106" s="314">
        <v>23</v>
      </c>
      <c r="B106" s="307" t="s">
        <v>1440</v>
      </c>
      <c r="C106" s="322" t="s">
        <v>1461</v>
      </c>
      <c r="D106" s="309" t="s">
        <v>1380</v>
      </c>
      <c r="E106" s="311">
        <v>1</v>
      </c>
      <c r="F106" s="313"/>
      <c r="G106" s="316">
        <f>E106*F106</f>
        <v>0</v>
      </c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</row>
    <row r="107" spans="1:60" ht="12.75" outlineLevel="1">
      <c r="A107" s="314"/>
      <c r="B107" s="307"/>
      <c r="C107" s="410" t="s">
        <v>1462</v>
      </c>
      <c r="D107" s="411"/>
      <c r="E107" s="412"/>
      <c r="F107" s="413"/>
      <c r="G107" s="414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306" t="str">
        <f>C107</f>
        <v>UT4+E1</v>
      </c>
      <c r="BB107" s="267"/>
      <c r="BC107" s="267"/>
      <c r="BD107" s="267"/>
      <c r="BE107" s="267"/>
      <c r="BF107" s="267"/>
      <c r="BG107" s="267"/>
      <c r="BH107" s="267"/>
    </row>
    <row r="108" spans="1:60" ht="12.75" outlineLevel="1">
      <c r="A108" s="314"/>
      <c r="B108" s="307"/>
      <c r="C108" s="410" t="s">
        <v>1449</v>
      </c>
      <c r="D108" s="411"/>
      <c r="E108" s="412"/>
      <c r="F108" s="413"/>
      <c r="G108" s="414"/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306" t="str">
        <f>C108</f>
        <v>D2.4-003, D2.4-004 - POZ.4.1</v>
      </c>
      <c r="BB108" s="267"/>
      <c r="BC108" s="267"/>
      <c r="BD108" s="267"/>
      <c r="BE108" s="267"/>
      <c r="BF108" s="267"/>
      <c r="BG108" s="267"/>
      <c r="BH108" s="267"/>
    </row>
    <row r="109" spans="1:60" ht="12.75" outlineLevel="1">
      <c r="A109" s="314"/>
      <c r="B109" s="307"/>
      <c r="C109" s="410" t="s">
        <v>1446</v>
      </c>
      <c r="D109" s="411"/>
      <c r="E109" s="412"/>
      <c r="F109" s="413"/>
      <c r="G109" s="414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306" t="str">
        <f>C109</f>
        <v>Součást rozvaděče UT4</v>
      </c>
      <c r="BB109" s="267"/>
      <c r="BC109" s="267"/>
      <c r="BD109" s="267"/>
      <c r="BE109" s="267"/>
      <c r="BF109" s="267"/>
      <c r="BG109" s="267"/>
      <c r="BH109" s="267"/>
    </row>
    <row r="110" spans="1:7" ht="12.75">
      <c r="A110" s="315" t="s">
        <v>231</v>
      </c>
      <c r="B110" s="308" t="s">
        <v>121</v>
      </c>
      <c r="C110" s="323" t="s">
        <v>122</v>
      </c>
      <c r="D110" s="310"/>
      <c r="E110" s="312"/>
      <c r="F110" s="420">
        <f>SUM(G111:G152)</f>
        <v>0</v>
      </c>
      <c r="G110" s="421"/>
    </row>
    <row r="111" spans="1:60" ht="12.75" outlineLevel="1">
      <c r="A111" s="314">
        <v>24</v>
      </c>
      <c r="B111" s="307" t="s">
        <v>1463</v>
      </c>
      <c r="C111" s="322" t="s">
        <v>1393</v>
      </c>
      <c r="D111" s="309" t="s">
        <v>1380</v>
      </c>
      <c r="E111" s="311">
        <v>4</v>
      </c>
      <c r="F111" s="313"/>
      <c r="G111" s="316">
        <f>E111*F111</f>
        <v>0</v>
      </c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</row>
    <row r="112" spans="1:60" ht="12.75" outlineLevel="1">
      <c r="A112" s="314"/>
      <c r="B112" s="307"/>
      <c r="C112" s="410" t="s">
        <v>1464</v>
      </c>
      <c r="D112" s="411"/>
      <c r="E112" s="412"/>
      <c r="F112" s="413"/>
      <c r="G112" s="414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306" t="str">
        <f>C112</f>
        <v>RA3+B1     RA3+B2     RA3+B3     RA3+B6</v>
      </c>
      <c r="BB112" s="267"/>
      <c r="BC112" s="267"/>
      <c r="BD112" s="267"/>
      <c r="BE112" s="267"/>
      <c r="BF112" s="267"/>
      <c r="BG112" s="267"/>
      <c r="BH112" s="267"/>
    </row>
    <row r="113" spans="1:60" ht="12.75" outlineLevel="1">
      <c r="A113" s="314"/>
      <c r="B113" s="307"/>
      <c r="C113" s="410" t="s">
        <v>1395</v>
      </c>
      <c r="D113" s="411"/>
      <c r="E113" s="412"/>
      <c r="F113" s="413"/>
      <c r="G113" s="414"/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306" t="str">
        <f>C113</f>
        <v>D2.4-003, D2.4-004 - POZ.1.2</v>
      </c>
      <c r="BB113" s="267"/>
      <c r="BC113" s="267"/>
      <c r="BD113" s="267"/>
      <c r="BE113" s="267"/>
      <c r="BF113" s="267"/>
      <c r="BG113" s="267"/>
      <c r="BH113" s="267"/>
    </row>
    <row r="114" spans="1:60" ht="12.75" outlineLevel="1">
      <c r="A114" s="314">
        <v>25</v>
      </c>
      <c r="B114" s="307" t="s">
        <v>1465</v>
      </c>
      <c r="C114" s="322" t="s">
        <v>1397</v>
      </c>
      <c r="D114" s="309" t="s">
        <v>1380</v>
      </c>
      <c r="E114" s="311">
        <v>2</v>
      </c>
      <c r="F114" s="313"/>
      <c r="G114" s="316">
        <f>E114*F114</f>
        <v>0</v>
      </c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267"/>
      <c r="BB114" s="267"/>
      <c r="BC114" s="267"/>
      <c r="BD114" s="267"/>
      <c r="BE114" s="267"/>
      <c r="BF114" s="267"/>
      <c r="BG114" s="267"/>
      <c r="BH114" s="267"/>
    </row>
    <row r="115" spans="1:60" ht="12.75" outlineLevel="1">
      <c r="A115" s="314"/>
      <c r="B115" s="307"/>
      <c r="C115" s="410" t="s">
        <v>1466</v>
      </c>
      <c r="D115" s="411"/>
      <c r="E115" s="412"/>
      <c r="F115" s="413"/>
      <c r="G115" s="414"/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306" t="str">
        <f>C115</f>
        <v>RA3+B4     RA3+B5</v>
      </c>
      <c r="BB115" s="267"/>
      <c r="BC115" s="267"/>
      <c r="BD115" s="267"/>
      <c r="BE115" s="267"/>
      <c r="BF115" s="267"/>
      <c r="BG115" s="267"/>
      <c r="BH115" s="267"/>
    </row>
    <row r="116" spans="1:60" ht="12.75" outlineLevel="1">
      <c r="A116" s="314"/>
      <c r="B116" s="307"/>
      <c r="C116" s="410" t="s">
        <v>1399</v>
      </c>
      <c r="D116" s="411"/>
      <c r="E116" s="412"/>
      <c r="F116" s="413"/>
      <c r="G116" s="414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306" t="str">
        <f>C116</f>
        <v>D2.4-003, D2.4-004 - POZ.1.3</v>
      </c>
      <c r="BB116" s="267"/>
      <c r="BC116" s="267"/>
      <c r="BD116" s="267"/>
      <c r="BE116" s="267"/>
      <c r="BF116" s="267"/>
      <c r="BG116" s="267"/>
      <c r="BH116" s="267"/>
    </row>
    <row r="117" spans="1:60" ht="22.5" outlineLevel="1">
      <c r="A117" s="314">
        <v>26</v>
      </c>
      <c r="B117" s="307" t="s">
        <v>1467</v>
      </c>
      <c r="C117" s="322" t="s">
        <v>1409</v>
      </c>
      <c r="D117" s="309" t="s">
        <v>1380</v>
      </c>
      <c r="E117" s="311">
        <v>3</v>
      </c>
      <c r="F117" s="313"/>
      <c r="G117" s="316">
        <f>E117*F117</f>
        <v>0</v>
      </c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</row>
    <row r="118" spans="1:60" ht="12.75" outlineLevel="1">
      <c r="A118" s="314"/>
      <c r="B118" s="307"/>
      <c r="C118" s="410" t="s">
        <v>1468</v>
      </c>
      <c r="D118" s="411"/>
      <c r="E118" s="412"/>
      <c r="F118" s="413"/>
      <c r="G118" s="414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306" t="str">
        <f>C118</f>
        <v>RA3+F1     RA3+F2      RA3+F3</v>
      </c>
      <c r="BB118" s="267"/>
      <c r="BC118" s="267"/>
      <c r="BD118" s="267"/>
      <c r="BE118" s="267"/>
      <c r="BF118" s="267"/>
      <c r="BG118" s="267"/>
      <c r="BH118" s="267"/>
    </row>
    <row r="119" spans="1:60" ht="12.75" outlineLevel="1">
      <c r="A119" s="314"/>
      <c r="B119" s="307"/>
      <c r="C119" s="410" t="s">
        <v>1411</v>
      </c>
      <c r="D119" s="411"/>
      <c r="E119" s="412"/>
      <c r="F119" s="413"/>
      <c r="G119" s="414"/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306" t="str">
        <f>C119</f>
        <v>D2.4-003, D2.4-004 - POZ.2.1</v>
      </c>
      <c r="BB119" s="267"/>
      <c r="BC119" s="267"/>
      <c r="BD119" s="267"/>
      <c r="BE119" s="267"/>
      <c r="BF119" s="267"/>
      <c r="BG119" s="267"/>
      <c r="BH119" s="267"/>
    </row>
    <row r="120" spans="1:60" ht="12.75" outlineLevel="1">
      <c r="A120" s="314">
        <v>27</v>
      </c>
      <c r="B120" s="307" t="s">
        <v>1469</v>
      </c>
      <c r="C120" s="322" t="s">
        <v>1470</v>
      </c>
      <c r="D120" s="309" t="s">
        <v>1380</v>
      </c>
      <c r="E120" s="311">
        <v>1</v>
      </c>
      <c r="F120" s="313"/>
      <c r="G120" s="316">
        <f>E120*F120</f>
        <v>0</v>
      </c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C120" s="267"/>
      <c r="BD120" s="267"/>
      <c r="BE120" s="267"/>
      <c r="BF120" s="267"/>
      <c r="BG120" s="267"/>
      <c r="BH120" s="267"/>
    </row>
    <row r="121" spans="1:60" ht="45" outlineLevel="1">
      <c r="A121" s="314"/>
      <c r="B121" s="307"/>
      <c r="C121" s="410" t="s">
        <v>1471</v>
      </c>
      <c r="D121" s="411"/>
      <c r="E121" s="412"/>
      <c r="F121" s="413"/>
      <c r="G121" s="414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306" t="str">
        <f>C121</f>
        <v>Demontáž a odpojení stávajících periferií, ventilů a čidel z technologie parní přípravy TV pro objekt L, odpojení odpovídající kabeláže z rozvaděče Elektro, demontáž stávajících kabelů, demontáž stávajících kabelových tras, demontáž stávající HW výbavy ze stávajícího rozvaděče MAR TUV. Kontrola funkčnosti demontovaných prvků MaR a HW výbavy, předání uživateli. Zrušení MAR TUV.</v>
      </c>
      <c r="BB121" s="267"/>
      <c r="BC121" s="267"/>
      <c r="BD121" s="267"/>
      <c r="BE121" s="267"/>
      <c r="BF121" s="267"/>
      <c r="BG121" s="267"/>
      <c r="BH121" s="267"/>
    </row>
    <row r="122" spans="1:60" ht="12.75" outlineLevel="1">
      <c r="A122" s="314"/>
      <c r="B122" s="307"/>
      <c r="C122" s="410" t="s">
        <v>1419</v>
      </c>
      <c r="D122" s="411"/>
      <c r="E122" s="412"/>
      <c r="F122" s="413"/>
      <c r="G122" s="414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306" t="str">
        <f>C122</f>
        <v>D2.4-003</v>
      </c>
      <c r="BB122" s="267"/>
      <c r="BC122" s="267"/>
      <c r="BD122" s="267"/>
      <c r="BE122" s="267"/>
      <c r="BF122" s="267"/>
      <c r="BG122" s="267"/>
      <c r="BH122" s="267"/>
    </row>
    <row r="123" spans="1:60" ht="33.75" outlineLevel="1">
      <c r="A123" s="314">
        <v>28</v>
      </c>
      <c r="B123" s="307" t="s">
        <v>1472</v>
      </c>
      <c r="C123" s="322" t="s">
        <v>1421</v>
      </c>
      <c r="D123" s="309" t="s">
        <v>1380</v>
      </c>
      <c r="E123" s="311">
        <v>11</v>
      </c>
      <c r="F123" s="313"/>
      <c r="G123" s="316">
        <f>E123*F123</f>
        <v>0</v>
      </c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</row>
    <row r="124" spans="1:60" ht="12.75" outlineLevel="1">
      <c r="A124" s="314"/>
      <c r="B124" s="307"/>
      <c r="C124" s="410" t="s">
        <v>1419</v>
      </c>
      <c r="D124" s="411"/>
      <c r="E124" s="412"/>
      <c r="F124" s="413"/>
      <c r="G124" s="414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306" t="str">
        <f>C124</f>
        <v>D2.4-003</v>
      </c>
      <c r="BB124" s="267"/>
      <c r="BC124" s="267"/>
      <c r="BD124" s="267"/>
      <c r="BE124" s="267"/>
      <c r="BF124" s="267"/>
      <c r="BG124" s="267"/>
      <c r="BH124" s="267"/>
    </row>
    <row r="125" spans="1:60" ht="12.75" outlineLevel="1">
      <c r="A125" s="314">
        <v>29</v>
      </c>
      <c r="B125" s="307" t="s">
        <v>1473</v>
      </c>
      <c r="C125" s="322" t="s">
        <v>1474</v>
      </c>
      <c r="D125" s="309" t="s">
        <v>1380</v>
      </c>
      <c r="E125" s="311">
        <v>1</v>
      </c>
      <c r="F125" s="313"/>
      <c r="G125" s="316">
        <f>E125*F125</f>
        <v>0</v>
      </c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</row>
    <row r="126" spans="1:60" ht="22.5" outlineLevel="1">
      <c r="A126" s="314"/>
      <c r="B126" s="307"/>
      <c r="C126" s="410" t="s">
        <v>1649</v>
      </c>
      <c r="D126" s="411"/>
      <c r="E126" s="412"/>
      <c r="F126" s="413"/>
      <c r="G126" s="414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306" t="str">
        <f aca="true" t="shared" si="2" ref="BA126:BA140">C126</f>
        <v>Rozvaděč MaR RA3, ovládá, napájí technologii přípravy TV pro objekt L a vazby na cizí datové body, rozvaděč je osazen ve strojovně UT 1.PP objektu L</v>
      </c>
      <c r="BB126" s="267"/>
      <c r="BC126" s="267"/>
      <c r="BD126" s="267"/>
      <c r="BE126" s="267"/>
      <c r="BF126" s="267"/>
      <c r="BG126" s="267"/>
      <c r="BH126" s="267"/>
    </row>
    <row r="127" spans="1:60" ht="12.75" outlineLevel="1">
      <c r="A127" s="314"/>
      <c r="B127" s="307"/>
      <c r="C127" s="410" t="s">
        <v>1650</v>
      </c>
      <c r="D127" s="411"/>
      <c r="E127" s="412"/>
      <c r="F127" s="413"/>
      <c r="G127" s="414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306" t="str">
        <f t="shared" si="2"/>
        <v xml:space="preserve"> instalovaný výkon  (MDO) Pi = 4kW,</v>
      </c>
      <c r="BB127" s="267"/>
      <c r="BC127" s="267"/>
      <c r="BD127" s="267"/>
      <c r="BE127" s="267"/>
      <c r="BF127" s="267"/>
      <c r="BG127" s="267"/>
      <c r="BH127" s="267"/>
    </row>
    <row r="128" spans="1:60" ht="12.75" outlineLevel="1">
      <c r="A128" s="314"/>
      <c r="B128" s="307"/>
      <c r="C128" s="410" t="s">
        <v>1424</v>
      </c>
      <c r="D128" s="411"/>
      <c r="E128" s="412"/>
      <c r="F128" s="413"/>
      <c r="G128" s="414"/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306" t="str">
        <f t="shared" si="2"/>
        <v>součinitel současnosti beta = 0.9</v>
      </c>
      <c r="BB128" s="267"/>
      <c r="BC128" s="267"/>
      <c r="BD128" s="267"/>
      <c r="BE128" s="267"/>
      <c r="BF128" s="267"/>
      <c r="BG128" s="267"/>
      <c r="BH128" s="267"/>
    </row>
    <row r="129" spans="1:60" ht="12.75" outlineLevel="1">
      <c r="A129" s="314"/>
      <c r="B129" s="307"/>
      <c r="C129" s="410" t="s">
        <v>1475</v>
      </c>
      <c r="D129" s="411"/>
      <c r="E129" s="412"/>
      <c r="F129" s="413"/>
      <c r="G129" s="414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306" t="str">
        <f t="shared" si="2"/>
        <v>výpočtové zatížení  (MDO) Pn = 3.6 kW</v>
      </c>
      <c r="BB129" s="267"/>
      <c r="BC129" s="267"/>
      <c r="BD129" s="267"/>
      <c r="BE129" s="267"/>
      <c r="BF129" s="267"/>
      <c r="BG129" s="267"/>
      <c r="BH129" s="267"/>
    </row>
    <row r="130" spans="1:60" ht="12.75" outlineLevel="1">
      <c r="A130" s="314"/>
      <c r="B130" s="307"/>
      <c r="C130" s="410" t="s">
        <v>1476</v>
      </c>
      <c r="D130" s="411"/>
      <c r="E130" s="412"/>
      <c r="F130" s="413"/>
      <c r="G130" s="414"/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306" t="str">
        <f t="shared" si="2"/>
        <v xml:space="preserve"> jmenovitý proud rozváděče (MDO) In = 8 A,</v>
      </c>
      <c r="BB130" s="267"/>
      <c r="BC130" s="267"/>
      <c r="BD130" s="267"/>
      <c r="BE130" s="267"/>
      <c r="BF130" s="267"/>
      <c r="BG130" s="267"/>
      <c r="BH130" s="267"/>
    </row>
    <row r="131" spans="1:60" ht="12.75" outlineLevel="1">
      <c r="A131" s="314"/>
      <c r="B131" s="307"/>
      <c r="C131" s="410" t="s">
        <v>1646</v>
      </c>
      <c r="D131" s="411"/>
      <c r="E131" s="412"/>
      <c r="F131" s="413"/>
      <c r="G131" s="414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306" t="str">
        <f t="shared" si="2"/>
        <v>zkratová odolnost rozváděče (MDO) Ik´´ = 10 kA,</v>
      </c>
      <c r="BB131" s="267"/>
      <c r="BC131" s="267"/>
      <c r="BD131" s="267"/>
      <c r="BE131" s="267"/>
      <c r="BF131" s="267"/>
      <c r="BG131" s="267"/>
      <c r="BH131" s="267"/>
    </row>
    <row r="132" spans="1:60" ht="12.75" outlineLevel="1">
      <c r="A132" s="314"/>
      <c r="B132" s="307"/>
      <c r="C132" s="410" t="s">
        <v>1439</v>
      </c>
      <c r="D132" s="411"/>
      <c r="E132" s="412"/>
      <c r="F132" s="413"/>
      <c r="G132" s="414"/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306" t="str">
        <f t="shared" si="2"/>
        <v>druh soustavy (MDO) 3 N PE, AC 50Hz, 230/400V, TN-S, přepěťová ochrana</v>
      </c>
      <c r="BB132" s="267"/>
      <c r="BC132" s="267"/>
      <c r="BD132" s="267"/>
      <c r="BE132" s="267"/>
      <c r="BF132" s="267"/>
      <c r="BG132" s="267"/>
      <c r="BH132" s="267"/>
    </row>
    <row r="133" spans="1:60" ht="12.75" outlineLevel="1">
      <c r="A133" s="314"/>
      <c r="B133" s="307"/>
      <c r="C133" s="410" t="s">
        <v>1427</v>
      </c>
      <c r="D133" s="411"/>
      <c r="E133" s="412"/>
      <c r="F133" s="413"/>
      <c r="G133" s="414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306" t="str">
        <f t="shared" si="2"/>
        <v>celkové krytí rozváděče otevřená/zavřená dvířka  IP00/IP40</v>
      </c>
      <c r="BB133" s="267"/>
      <c r="BC133" s="267"/>
      <c r="BD133" s="267"/>
      <c r="BE133" s="267"/>
      <c r="BF133" s="267"/>
      <c r="BG133" s="267"/>
      <c r="BH133" s="267"/>
    </row>
    <row r="134" spans="1:60" ht="12.75" outlineLevel="1">
      <c r="A134" s="314"/>
      <c r="B134" s="307"/>
      <c r="C134" s="410" t="s">
        <v>1428</v>
      </c>
      <c r="D134" s="411"/>
      <c r="E134" s="412"/>
      <c r="F134" s="413"/>
      <c r="G134" s="414"/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306" t="str">
        <f t="shared" si="2"/>
        <v>orientace kabelů přívod a vývody shora</v>
      </c>
      <c r="BB134" s="267"/>
      <c r="BC134" s="267"/>
      <c r="BD134" s="267"/>
      <c r="BE134" s="267"/>
      <c r="BF134" s="267"/>
      <c r="BG134" s="267"/>
      <c r="BH134" s="267"/>
    </row>
    <row r="135" spans="1:60" ht="12.75" outlineLevel="1">
      <c r="A135" s="314"/>
      <c r="B135" s="307"/>
      <c r="C135" s="410" t="s">
        <v>1429</v>
      </c>
      <c r="D135" s="411"/>
      <c r="E135" s="412"/>
      <c r="F135" s="413"/>
      <c r="G135" s="414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306" t="str">
        <f t="shared" si="2"/>
        <v>ochranné opatření dle ČSN 33 2000-4-41 ed.2- automatické odpojení od zdroje</v>
      </c>
      <c r="BB135" s="267"/>
      <c r="BC135" s="267"/>
      <c r="BD135" s="267"/>
      <c r="BE135" s="267"/>
      <c r="BF135" s="267"/>
      <c r="BG135" s="267"/>
      <c r="BH135" s="267"/>
    </row>
    <row r="136" spans="1:60" ht="12.75" outlineLevel="1">
      <c r="A136" s="314"/>
      <c r="B136" s="307"/>
      <c r="C136" s="410" t="s">
        <v>1651</v>
      </c>
      <c r="D136" s="411"/>
      <c r="E136" s="412"/>
      <c r="F136" s="413"/>
      <c r="G136" s="414"/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306" t="str">
        <f t="shared" si="2"/>
        <v>oceloplechový rozváděč nástěnný, celkové rozměry VxŠxH 2000x800x400 mm</v>
      </c>
      <c r="BB136" s="267"/>
      <c r="BC136" s="267"/>
      <c r="BD136" s="267"/>
      <c r="BE136" s="267"/>
      <c r="BF136" s="267"/>
      <c r="BG136" s="267"/>
      <c r="BH136" s="267"/>
    </row>
    <row r="137" spans="1:60" ht="12.75" outlineLevel="1">
      <c r="A137" s="314"/>
      <c r="B137" s="307"/>
      <c r="C137" s="410" t="s">
        <v>1430</v>
      </c>
      <c r="D137" s="411"/>
      <c r="E137" s="412"/>
      <c r="F137" s="413"/>
      <c r="G137" s="414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306" t="str">
        <f t="shared" si="2"/>
        <v>počet polí 2</v>
      </c>
      <c r="BB137" s="267"/>
      <c r="BC137" s="267"/>
      <c r="BD137" s="267"/>
      <c r="BE137" s="267"/>
      <c r="BF137" s="267"/>
      <c r="BG137" s="267"/>
      <c r="BH137" s="267"/>
    </row>
    <row r="138" spans="1:60" ht="12.75" outlineLevel="1">
      <c r="A138" s="314"/>
      <c r="B138" s="307"/>
      <c r="C138" s="410" t="s">
        <v>1431</v>
      </c>
      <c r="D138" s="411"/>
      <c r="E138" s="412"/>
      <c r="F138" s="413"/>
      <c r="G138" s="414"/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306" t="str">
        <f t="shared" si="2"/>
        <v>napájené obvody-viz dokument D2.4-003</v>
      </c>
      <c r="BB138" s="267"/>
      <c r="BC138" s="267"/>
      <c r="BD138" s="267"/>
      <c r="BE138" s="267"/>
      <c r="BF138" s="267"/>
      <c r="BG138" s="267"/>
      <c r="BH138" s="267"/>
    </row>
    <row r="139" spans="1:60" ht="12.75" outlineLevel="1">
      <c r="A139" s="314"/>
      <c r="B139" s="307"/>
      <c r="C139" s="410" t="s">
        <v>1432</v>
      </c>
      <c r="D139" s="411"/>
      <c r="E139" s="412"/>
      <c r="F139" s="413"/>
      <c r="G139" s="414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306" t="str">
        <f t="shared" si="2"/>
        <v>včetně kompletace</v>
      </c>
      <c r="BB139" s="267"/>
      <c r="BC139" s="267"/>
      <c r="BD139" s="267"/>
      <c r="BE139" s="267"/>
      <c r="BF139" s="267"/>
      <c r="BG139" s="267"/>
      <c r="BH139" s="267"/>
    </row>
    <row r="140" spans="1:60" ht="12.75" outlineLevel="1">
      <c r="A140" s="314"/>
      <c r="B140" s="307"/>
      <c r="C140" s="410" t="s">
        <v>1433</v>
      </c>
      <c r="D140" s="411"/>
      <c r="E140" s="412"/>
      <c r="F140" s="413"/>
      <c r="G140" s="414"/>
      <c r="H140" s="267"/>
      <c r="I140" s="267"/>
      <c r="J140" s="267"/>
      <c r="K140" s="267"/>
      <c r="L140" s="267"/>
      <c r="M140" s="267"/>
      <c r="N140" s="267"/>
      <c r="O140" s="267"/>
      <c r="P140" s="267"/>
      <c r="Q140" s="267"/>
      <c r="R140" s="267"/>
      <c r="S140" s="267"/>
      <c r="T140" s="267"/>
      <c r="U140" s="267"/>
      <c r="V140" s="267"/>
      <c r="W140" s="267"/>
      <c r="X140" s="267"/>
      <c r="Y140" s="267"/>
      <c r="Z140" s="267"/>
      <c r="AA140" s="267"/>
      <c r="AB140" s="267"/>
      <c r="AC140" s="267"/>
      <c r="AD140" s="267"/>
      <c r="AE140" s="267"/>
      <c r="AF140" s="267"/>
      <c r="AG140" s="267"/>
      <c r="AH140" s="267"/>
      <c r="AI140" s="267"/>
      <c r="AJ140" s="267"/>
      <c r="AK140" s="267"/>
      <c r="AL140" s="267"/>
      <c r="AM140" s="267"/>
      <c r="AN140" s="267"/>
      <c r="AO140" s="267"/>
      <c r="AP140" s="267"/>
      <c r="AQ140" s="267"/>
      <c r="AR140" s="267"/>
      <c r="AS140" s="267"/>
      <c r="AT140" s="267"/>
      <c r="AU140" s="267"/>
      <c r="AV140" s="267"/>
      <c r="AW140" s="267"/>
      <c r="AX140" s="267"/>
      <c r="AY140" s="267"/>
      <c r="AZ140" s="267"/>
      <c r="BA140" s="306" t="str">
        <f t="shared" si="2"/>
        <v>D2.4-003, D2.4-004 - POZ.7.1</v>
      </c>
      <c r="BB140" s="267"/>
      <c r="BC140" s="267"/>
      <c r="BD140" s="267"/>
      <c r="BE140" s="267"/>
      <c r="BF140" s="267"/>
      <c r="BG140" s="267"/>
      <c r="BH140" s="267"/>
    </row>
    <row r="141" spans="1:60" ht="12.75" outlineLevel="1">
      <c r="A141" s="314">
        <v>30</v>
      </c>
      <c r="B141" s="307" t="s">
        <v>1477</v>
      </c>
      <c r="C141" s="322" t="s">
        <v>1478</v>
      </c>
      <c r="D141" s="309" t="s">
        <v>1380</v>
      </c>
      <c r="E141" s="311">
        <v>1</v>
      </c>
      <c r="F141" s="313"/>
      <c r="G141" s="316">
        <f>E141*F141</f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</row>
    <row r="142" spans="1:60" ht="12.75" outlineLevel="1">
      <c r="A142" s="314"/>
      <c r="B142" s="307"/>
      <c r="C142" s="410" t="s">
        <v>1479</v>
      </c>
      <c r="D142" s="411"/>
      <c r="E142" s="412"/>
      <c r="F142" s="413"/>
      <c r="G142" s="414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306" t="str">
        <f>C142</f>
        <v>RA3+DDC1</v>
      </c>
      <c r="BB142" s="267"/>
      <c r="BC142" s="267"/>
      <c r="BD142" s="267"/>
      <c r="BE142" s="267"/>
      <c r="BF142" s="267"/>
      <c r="BG142" s="267"/>
      <c r="BH142" s="267"/>
    </row>
    <row r="143" spans="1:60" ht="12.75" outlineLevel="1">
      <c r="A143" s="314"/>
      <c r="B143" s="307"/>
      <c r="C143" s="410" t="s">
        <v>1480</v>
      </c>
      <c r="D143" s="411"/>
      <c r="E143" s="412"/>
      <c r="F143" s="413"/>
      <c r="G143" s="414"/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306" t="str">
        <f>C143</f>
        <v>D2.4-003, D2.4-004 - POZ.4.2</v>
      </c>
      <c r="BB143" s="267"/>
      <c r="BC143" s="267"/>
      <c r="BD143" s="267"/>
      <c r="BE143" s="267"/>
      <c r="BF143" s="267"/>
      <c r="BG143" s="267"/>
      <c r="BH143" s="267"/>
    </row>
    <row r="144" spans="1:60" ht="12.75" outlineLevel="1">
      <c r="A144" s="314"/>
      <c r="B144" s="307"/>
      <c r="C144" s="410" t="s">
        <v>1481</v>
      </c>
      <c r="D144" s="411"/>
      <c r="E144" s="412"/>
      <c r="F144" s="413"/>
      <c r="G144" s="414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306" t="str">
        <f>C144</f>
        <v>Součást rozvaděče RA3</v>
      </c>
      <c r="BB144" s="267"/>
      <c r="BC144" s="267"/>
      <c r="BD144" s="267"/>
      <c r="BE144" s="267"/>
      <c r="BF144" s="267"/>
      <c r="BG144" s="267"/>
      <c r="BH144" s="267"/>
    </row>
    <row r="145" spans="1:60" ht="12.75" outlineLevel="1">
      <c r="A145" s="314">
        <v>31</v>
      </c>
      <c r="B145" s="307" t="s">
        <v>1477</v>
      </c>
      <c r="C145" s="322" t="s">
        <v>1482</v>
      </c>
      <c r="D145" s="309" t="s">
        <v>1380</v>
      </c>
      <c r="E145" s="311">
        <v>1</v>
      </c>
      <c r="F145" s="313"/>
      <c r="G145" s="316">
        <f>E145*F145</f>
        <v>0</v>
      </c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</row>
    <row r="146" spans="1:60" ht="12.75" outlineLevel="1">
      <c r="A146" s="314"/>
      <c r="B146" s="307"/>
      <c r="C146" s="410" t="s">
        <v>1483</v>
      </c>
      <c r="D146" s="411"/>
      <c r="E146" s="412"/>
      <c r="F146" s="413"/>
      <c r="G146" s="414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306" t="str">
        <f>C146</f>
        <v>RA3+N1</v>
      </c>
      <c r="BB146" s="267"/>
      <c r="BC146" s="267"/>
      <c r="BD146" s="267"/>
      <c r="BE146" s="267"/>
      <c r="BF146" s="267"/>
      <c r="BG146" s="267"/>
      <c r="BH146" s="267"/>
    </row>
    <row r="147" spans="1:60" ht="12.75" outlineLevel="1">
      <c r="A147" s="314"/>
      <c r="B147" s="307"/>
      <c r="C147" s="410" t="s">
        <v>1449</v>
      </c>
      <c r="D147" s="411"/>
      <c r="E147" s="412"/>
      <c r="F147" s="413"/>
      <c r="G147" s="414"/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306" t="str">
        <f>C147</f>
        <v>D2.4-003, D2.4-004 - POZ.4.1</v>
      </c>
      <c r="BB147" s="267"/>
      <c r="BC147" s="267"/>
      <c r="BD147" s="267"/>
      <c r="BE147" s="267"/>
      <c r="BF147" s="267"/>
      <c r="BG147" s="267"/>
      <c r="BH147" s="267"/>
    </row>
    <row r="148" spans="1:60" ht="12.75" outlineLevel="1">
      <c r="A148" s="314"/>
      <c r="B148" s="307"/>
      <c r="C148" s="410" t="s">
        <v>1481</v>
      </c>
      <c r="D148" s="411"/>
      <c r="E148" s="412"/>
      <c r="F148" s="413"/>
      <c r="G148" s="414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306" t="str">
        <f>C148</f>
        <v>Součást rozvaděče RA3</v>
      </c>
      <c r="BB148" s="267"/>
      <c r="BC148" s="267"/>
      <c r="BD148" s="267"/>
      <c r="BE148" s="267"/>
      <c r="BF148" s="267"/>
      <c r="BG148" s="267"/>
      <c r="BH148" s="267"/>
    </row>
    <row r="149" spans="1:60" ht="12.75" outlineLevel="1">
      <c r="A149" s="314">
        <v>32</v>
      </c>
      <c r="B149" s="307" t="s">
        <v>1477</v>
      </c>
      <c r="C149" s="322" t="s">
        <v>1484</v>
      </c>
      <c r="D149" s="309" t="s">
        <v>1380</v>
      </c>
      <c r="E149" s="311">
        <v>1</v>
      </c>
      <c r="F149" s="313"/>
      <c r="G149" s="316">
        <f>E149*F149</f>
        <v>0</v>
      </c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</row>
    <row r="150" spans="1:60" ht="12.75" outlineLevel="1">
      <c r="A150" s="314"/>
      <c r="B150" s="307"/>
      <c r="C150" s="410" t="s">
        <v>1485</v>
      </c>
      <c r="D150" s="411"/>
      <c r="E150" s="412"/>
      <c r="F150" s="413"/>
      <c r="G150" s="414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306" t="str">
        <f>C150</f>
        <v>RA3+E1</v>
      </c>
      <c r="BB150" s="267"/>
      <c r="BC150" s="267"/>
      <c r="BD150" s="267"/>
      <c r="BE150" s="267"/>
      <c r="BF150" s="267"/>
      <c r="BG150" s="267"/>
      <c r="BH150" s="267"/>
    </row>
    <row r="151" spans="1:60" ht="12.75" outlineLevel="1">
      <c r="A151" s="314"/>
      <c r="B151" s="307"/>
      <c r="C151" s="410" t="s">
        <v>1486</v>
      </c>
      <c r="D151" s="411"/>
      <c r="E151" s="412"/>
      <c r="F151" s="413"/>
      <c r="G151" s="414"/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306" t="str">
        <f>C151</f>
        <v>D2.4-003, D2.4-004 - POZ.4.6</v>
      </c>
      <c r="BB151" s="267"/>
      <c r="BC151" s="267"/>
      <c r="BD151" s="267"/>
      <c r="BE151" s="267"/>
      <c r="BF151" s="267"/>
      <c r="BG151" s="267"/>
      <c r="BH151" s="267"/>
    </row>
    <row r="152" spans="1:60" ht="12.75" outlineLevel="1">
      <c r="A152" s="314"/>
      <c r="B152" s="307"/>
      <c r="C152" s="410" t="s">
        <v>1450</v>
      </c>
      <c r="D152" s="411"/>
      <c r="E152" s="412"/>
      <c r="F152" s="413"/>
      <c r="G152" s="414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306" t="str">
        <f>C152</f>
        <v>Součást rozvaděče UT3,UT4</v>
      </c>
      <c r="BB152" s="267"/>
      <c r="BC152" s="267"/>
      <c r="BD152" s="267"/>
      <c r="BE152" s="267"/>
      <c r="BF152" s="267"/>
      <c r="BG152" s="267"/>
      <c r="BH152" s="267"/>
    </row>
    <row r="153" spans="1:7" ht="12.75">
      <c r="A153" s="315" t="s">
        <v>231</v>
      </c>
      <c r="B153" s="308" t="s">
        <v>124</v>
      </c>
      <c r="C153" s="323" t="s">
        <v>125</v>
      </c>
      <c r="D153" s="310"/>
      <c r="E153" s="312"/>
      <c r="F153" s="420">
        <f>SUM(G154:G156)</f>
        <v>0</v>
      </c>
      <c r="G153" s="421"/>
    </row>
    <row r="154" spans="1:60" ht="12.75" outlineLevel="1">
      <c r="A154" s="314">
        <v>33</v>
      </c>
      <c r="B154" s="307" t="s">
        <v>1487</v>
      </c>
      <c r="C154" s="322" t="s">
        <v>1417</v>
      </c>
      <c r="D154" s="309" t="s">
        <v>1380</v>
      </c>
      <c r="E154" s="311">
        <v>1</v>
      </c>
      <c r="F154" s="313"/>
      <c r="G154" s="316">
        <f>E154*F154</f>
        <v>0</v>
      </c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267"/>
      <c r="BB154" s="267"/>
      <c r="BC154" s="267"/>
      <c r="BD154" s="267"/>
      <c r="BE154" s="267"/>
      <c r="BF154" s="267"/>
      <c r="BG154" s="267"/>
      <c r="BH154" s="267"/>
    </row>
    <row r="155" spans="1:60" ht="33.75" outlineLevel="1">
      <c r="A155" s="314"/>
      <c r="B155" s="307"/>
      <c r="C155" s="410" t="s">
        <v>1488</v>
      </c>
      <c r="D155" s="411"/>
      <c r="E155" s="412"/>
      <c r="F155" s="413"/>
      <c r="G155" s="414"/>
      <c r="H155" s="267"/>
      <c r="I155" s="267"/>
      <c r="J155" s="267"/>
      <c r="K155" s="267"/>
      <c r="L155" s="267"/>
      <c r="M155" s="267"/>
      <c r="N155" s="267"/>
      <c r="O155" s="267"/>
      <c r="P155" s="267"/>
      <c r="Q155" s="267"/>
      <c r="R155" s="267"/>
      <c r="S155" s="267"/>
      <c r="T155" s="267"/>
      <c r="U155" s="267"/>
      <c r="V155" s="267"/>
      <c r="W155" s="267"/>
      <c r="X155" s="267"/>
      <c r="Y155" s="267"/>
      <c r="Z155" s="267"/>
      <c r="AA155" s="267"/>
      <c r="AB155" s="267"/>
      <c r="AC155" s="267"/>
      <c r="AD155" s="267"/>
      <c r="AE155" s="267"/>
      <c r="AF155" s="267"/>
      <c r="AG155" s="267"/>
      <c r="AH155" s="267"/>
      <c r="AI155" s="267"/>
      <c r="AJ155" s="267"/>
      <c r="AK155" s="267"/>
      <c r="AL155" s="267"/>
      <c r="AM155" s="267"/>
      <c r="AN155" s="267"/>
      <c r="AO155" s="267"/>
      <c r="AP155" s="267"/>
      <c r="AQ155" s="267"/>
      <c r="AR155" s="267"/>
      <c r="AS155" s="267"/>
      <c r="AT155" s="267"/>
      <c r="AU155" s="267"/>
      <c r="AV155" s="267"/>
      <c r="AW155" s="267"/>
      <c r="AX155" s="267"/>
      <c r="AY155" s="267"/>
      <c r="AZ155" s="267"/>
      <c r="BA155" s="306" t="str">
        <f>C155</f>
        <v>Demontáž a odpojení stávajících periferií, ventilů a čidel z technologie redukce páry pro mléčnou kuchyni, odpojení odpovídající kabeláže z rozvaděče RSM4, demontáž stávajících kabelů, demontáž stávajících kabelových tras.</v>
      </c>
      <c r="BB155" s="267"/>
      <c r="BC155" s="267"/>
      <c r="BD155" s="267"/>
      <c r="BE155" s="267"/>
      <c r="BF155" s="267"/>
      <c r="BG155" s="267"/>
      <c r="BH155" s="267"/>
    </row>
    <row r="156" spans="1:60" ht="12.75" outlineLevel="1">
      <c r="A156" s="314"/>
      <c r="B156" s="307"/>
      <c r="C156" s="410" t="s">
        <v>1419</v>
      </c>
      <c r="D156" s="411"/>
      <c r="E156" s="412"/>
      <c r="F156" s="413"/>
      <c r="G156" s="414"/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306" t="str">
        <f>C156</f>
        <v>D2.4-003</v>
      </c>
      <c r="BB156" s="267"/>
      <c r="BC156" s="267"/>
      <c r="BD156" s="267"/>
      <c r="BE156" s="267"/>
      <c r="BF156" s="267"/>
      <c r="BG156" s="267"/>
      <c r="BH156" s="267"/>
    </row>
    <row r="157" spans="1:7" ht="12.75">
      <c r="A157" s="315" t="s">
        <v>231</v>
      </c>
      <c r="B157" s="308" t="s">
        <v>127</v>
      </c>
      <c r="C157" s="323" t="s">
        <v>128</v>
      </c>
      <c r="D157" s="310"/>
      <c r="E157" s="312"/>
      <c r="F157" s="420">
        <f>SUM(G158:G237)</f>
        <v>0</v>
      </c>
      <c r="G157" s="421"/>
    </row>
    <row r="158" spans="1:60" ht="12.75" outlineLevel="1">
      <c r="A158" s="314">
        <v>34</v>
      </c>
      <c r="B158" s="307" t="s">
        <v>1489</v>
      </c>
      <c r="C158" s="322" t="s">
        <v>1379</v>
      </c>
      <c r="D158" s="309" t="s">
        <v>1380</v>
      </c>
      <c r="E158" s="311">
        <v>1</v>
      </c>
      <c r="F158" s="313"/>
      <c r="G158" s="316">
        <f>E158*F158</f>
        <v>0</v>
      </c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</row>
    <row r="159" spans="1:60" ht="12.75" outlineLevel="1">
      <c r="A159" s="314"/>
      <c r="B159" s="307"/>
      <c r="C159" s="410" t="s">
        <v>1490</v>
      </c>
      <c r="D159" s="411"/>
      <c r="E159" s="412"/>
      <c r="F159" s="413"/>
      <c r="G159" s="414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306" t="str">
        <f>C159</f>
        <v>RA_R1+P1</v>
      </c>
      <c r="BB159" s="267"/>
      <c r="BC159" s="267"/>
      <c r="BD159" s="267"/>
      <c r="BE159" s="267"/>
      <c r="BF159" s="267"/>
      <c r="BG159" s="267"/>
      <c r="BH159" s="267"/>
    </row>
    <row r="160" spans="1:60" ht="12.75" outlineLevel="1">
      <c r="A160" s="314"/>
      <c r="B160" s="307"/>
      <c r="C160" s="410" t="s">
        <v>1382</v>
      </c>
      <c r="D160" s="411"/>
      <c r="E160" s="412"/>
      <c r="F160" s="413"/>
      <c r="G160" s="414"/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306" t="str">
        <f>C160</f>
        <v>D2.4-003, D2.4-004 - POZ.1.7</v>
      </c>
      <c r="BB160" s="267"/>
      <c r="BC160" s="267"/>
      <c r="BD160" s="267"/>
      <c r="BE160" s="267"/>
      <c r="BF160" s="267"/>
      <c r="BG160" s="267"/>
      <c r="BH160" s="267"/>
    </row>
    <row r="161" spans="1:60" ht="12.75" outlineLevel="1">
      <c r="A161" s="314">
        <v>35</v>
      </c>
      <c r="B161" s="307" t="s">
        <v>1491</v>
      </c>
      <c r="C161" s="322" t="s">
        <v>1384</v>
      </c>
      <c r="D161" s="309" t="s">
        <v>1380</v>
      </c>
      <c r="E161" s="311">
        <v>1</v>
      </c>
      <c r="F161" s="313"/>
      <c r="G161" s="316">
        <f>E161*F161</f>
        <v>0</v>
      </c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  <c r="AZ161" s="267"/>
      <c r="BA161" s="267"/>
      <c r="BB161" s="267"/>
      <c r="BC161" s="267"/>
      <c r="BD161" s="267"/>
      <c r="BE161" s="267"/>
      <c r="BF161" s="267"/>
      <c r="BG161" s="267"/>
      <c r="BH161" s="267"/>
    </row>
    <row r="162" spans="1:60" ht="12.75" outlineLevel="1">
      <c r="A162" s="314"/>
      <c r="B162" s="307"/>
      <c r="C162" s="410" t="s">
        <v>1492</v>
      </c>
      <c r="D162" s="411"/>
      <c r="E162" s="412"/>
      <c r="F162" s="413"/>
      <c r="G162" s="414"/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306" t="str">
        <f>C162</f>
        <v>RA_R1+P2</v>
      </c>
      <c r="BB162" s="267"/>
      <c r="BC162" s="267"/>
      <c r="BD162" s="267"/>
      <c r="BE162" s="267"/>
      <c r="BF162" s="267"/>
      <c r="BG162" s="267"/>
      <c r="BH162" s="267"/>
    </row>
    <row r="163" spans="1:60" ht="12.75" outlineLevel="1">
      <c r="A163" s="314"/>
      <c r="B163" s="307"/>
      <c r="C163" s="410" t="s">
        <v>1382</v>
      </c>
      <c r="D163" s="411"/>
      <c r="E163" s="412"/>
      <c r="F163" s="413"/>
      <c r="G163" s="414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306" t="str">
        <f>C163</f>
        <v>D2.4-003, D2.4-004 - POZ.1.7</v>
      </c>
      <c r="BB163" s="267"/>
      <c r="BC163" s="267"/>
      <c r="BD163" s="267"/>
      <c r="BE163" s="267"/>
      <c r="BF163" s="267"/>
      <c r="BG163" s="267"/>
      <c r="BH163" s="267"/>
    </row>
    <row r="164" spans="1:60" ht="22.5" outlineLevel="1">
      <c r="A164" s="314">
        <v>36</v>
      </c>
      <c r="B164" s="307" t="s">
        <v>1493</v>
      </c>
      <c r="C164" s="322" t="s">
        <v>1387</v>
      </c>
      <c r="D164" s="309" t="s">
        <v>1380</v>
      </c>
      <c r="E164" s="311">
        <v>1</v>
      </c>
      <c r="F164" s="313"/>
      <c r="G164" s="316">
        <f>E164*F164</f>
        <v>0</v>
      </c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</row>
    <row r="165" spans="1:60" ht="12.75" outlineLevel="1">
      <c r="A165" s="314"/>
      <c r="B165" s="307"/>
      <c r="C165" s="410" t="s">
        <v>1494</v>
      </c>
      <c r="D165" s="411"/>
      <c r="E165" s="412"/>
      <c r="F165" s="413"/>
      <c r="G165" s="414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306" t="str">
        <f>C165</f>
        <v>RA_R1+B1</v>
      </c>
      <c r="BB165" s="267"/>
      <c r="BC165" s="267"/>
      <c r="BD165" s="267"/>
      <c r="BE165" s="267"/>
      <c r="BF165" s="267"/>
      <c r="BG165" s="267"/>
      <c r="BH165" s="267"/>
    </row>
    <row r="166" spans="1:60" ht="12.75" outlineLevel="1">
      <c r="A166" s="314"/>
      <c r="B166" s="307"/>
      <c r="C166" s="410" t="s">
        <v>1389</v>
      </c>
      <c r="D166" s="411"/>
      <c r="E166" s="412"/>
      <c r="F166" s="413"/>
      <c r="G166" s="414"/>
      <c r="H166" s="267"/>
      <c r="I166" s="267"/>
      <c r="J166" s="267"/>
      <c r="K166" s="267"/>
      <c r="L166" s="267"/>
      <c r="M166" s="267"/>
      <c r="N166" s="267"/>
      <c r="O166" s="267"/>
      <c r="P166" s="267"/>
      <c r="Q166" s="267"/>
      <c r="R166" s="267"/>
      <c r="S166" s="267"/>
      <c r="T166" s="267"/>
      <c r="U166" s="267"/>
      <c r="V166" s="267"/>
      <c r="W166" s="267"/>
      <c r="X166" s="267"/>
      <c r="Y166" s="267"/>
      <c r="Z166" s="267"/>
      <c r="AA166" s="267"/>
      <c r="AB166" s="267"/>
      <c r="AC166" s="267"/>
      <c r="AD166" s="267"/>
      <c r="AE166" s="267"/>
      <c r="AF166" s="267"/>
      <c r="AG166" s="267"/>
      <c r="AH166" s="267"/>
      <c r="AI166" s="267"/>
      <c r="AJ166" s="267"/>
      <c r="AK166" s="267"/>
      <c r="AL166" s="267"/>
      <c r="AM166" s="267"/>
      <c r="AN166" s="267"/>
      <c r="AO166" s="267"/>
      <c r="AP166" s="267"/>
      <c r="AQ166" s="267"/>
      <c r="AR166" s="267"/>
      <c r="AS166" s="267"/>
      <c r="AT166" s="267"/>
      <c r="AU166" s="267"/>
      <c r="AV166" s="267"/>
      <c r="AW166" s="267"/>
      <c r="AX166" s="267"/>
      <c r="AY166" s="267"/>
      <c r="AZ166" s="267"/>
      <c r="BA166" s="306" t="str">
        <f>C166</f>
        <v>D2.4-003, D2.4-004 - POZ.1.5</v>
      </c>
      <c r="BB166" s="267"/>
      <c r="BC166" s="267"/>
      <c r="BD166" s="267"/>
      <c r="BE166" s="267"/>
      <c r="BF166" s="267"/>
      <c r="BG166" s="267"/>
      <c r="BH166" s="267"/>
    </row>
    <row r="167" spans="1:60" ht="12.75" outlineLevel="1">
      <c r="A167" s="314">
        <v>37</v>
      </c>
      <c r="B167" s="307" t="s">
        <v>1495</v>
      </c>
      <c r="C167" s="322" t="s">
        <v>1391</v>
      </c>
      <c r="D167" s="309" t="s">
        <v>1380</v>
      </c>
      <c r="E167" s="311">
        <v>1</v>
      </c>
      <c r="F167" s="313"/>
      <c r="G167" s="316">
        <f>E167*F167</f>
        <v>0</v>
      </c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</row>
    <row r="168" spans="1:60" ht="12.75" outlineLevel="1">
      <c r="A168" s="314"/>
      <c r="B168" s="307"/>
      <c r="C168" s="410" t="s">
        <v>1494</v>
      </c>
      <c r="D168" s="411"/>
      <c r="E168" s="412"/>
      <c r="F168" s="413"/>
      <c r="G168" s="414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306" t="str">
        <f>C168</f>
        <v>RA_R1+B1</v>
      </c>
      <c r="BB168" s="267"/>
      <c r="BC168" s="267"/>
      <c r="BD168" s="267"/>
      <c r="BE168" s="267"/>
      <c r="BF168" s="267"/>
      <c r="BG168" s="267"/>
      <c r="BH168" s="267"/>
    </row>
    <row r="169" spans="1:60" ht="12.75" outlineLevel="1">
      <c r="A169" s="314"/>
      <c r="B169" s="307"/>
      <c r="C169" s="410" t="s">
        <v>1389</v>
      </c>
      <c r="D169" s="411"/>
      <c r="E169" s="412"/>
      <c r="F169" s="413"/>
      <c r="G169" s="414"/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306" t="str">
        <f>C169</f>
        <v>D2.4-003, D2.4-004 - POZ.1.5</v>
      </c>
      <c r="BB169" s="267"/>
      <c r="BC169" s="267"/>
      <c r="BD169" s="267"/>
      <c r="BE169" s="267"/>
      <c r="BF169" s="267"/>
      <c r="BG169" s="267"/>
      <c r="BH169" s="267"/>
    </row>
    <row r="170" spans="1:60" ht="12.75" outlineLevel="1">
      <c r="A170" s="314">
        <v>38</v>
      </c>
      <c r="B170" s="307" t="s">
        <v>1496</v>
      </c>
      <c r="C170" s="322" t="s">
        <v>1393</v>
      </c>
      <c r="D170" s="309" t="s">
        <v>1380</v>
      </c>
      <c r="E170" s="311">
        <v>8</v>
      </c>
      <c r="F170" s="313"/>
      <c r="G170" s="316">
        <f>E170*F170</f>
        <v>0</v>
      </c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267"/>
      <c r="BB170" s="267"/>
      <c r="BC170" s="267"/>
      <c r="BD170" s="267"/>
      <c r="BE170" s="267"/>
      <c r="BF170" s="267"/>
      <c r="BG170" s="267"/>
      <c r="BH170" s="267"/>
    </row>
    <row r="171" spans="1:60" ht="22.5" outlineLevel="1">
      <c r="A171" s="314"/>
      <c r="B171" s="307"/>
      <c r="C171" s="410" t="s">
        <v>1497</v>
      </c>
      <c r="D171" s="411"/>
      <c r="E171" s="412"/>
      <c r="F171" s="413"/>
      <c r="G171" s="414"/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306" t="str">
        <f>C171</f>
        <v>RA_R1+B3     RA_R1+B4     RA_R1+B5     RA_R1+B     RA_R1+B7     RA_R1+B8      RA_R1+B11     RA_R1+B12</v>
      </c>
      <c r="BB171" s="267"/>
      <c r="BC171" s="267"/>
      <c r="BD171" s="267"/>
      <c r="BE171" s="267"/>
      <c r="BF171" s="267"/>
      <c r="BG171" s="267"/>
      <c r="BH171" s="267"/>
    </row>
    <row r="172" spans="1:60" ht="12.75" outlineLevel="1">
      <c r="A172" s="314"/>
      <c r="B172" s="307"/>
      <c r="C172" s="410" t="s">
        <v>1395</v>
      </c>
      <c r="D172" s="411"/>
      <c r="E172" s="412"/>
      <c r="F172" s="413"/>
      <c r="G172" s="414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306" t="str">
        <f>C172</f>
        <v>D2.4-003, D2.4-004 - POZ.1.2</v>
      </c>
      <c r="BB172" s="267"/>
      <c r="BC172" s="267"/>
      <c r="BD172" s="267"/>
      <c r="BE172" s="267"/>
      <c r="BF172" s="267"/>
      <c r="BG172" s="267"/>
      <c r="BH172" s="267"/>
    </row>
    <row r="173" spans="1:60" ht="12.75" outlineLevel="1">
      <c r="A173" s="314">
        <v>39</v>
      </c>
      <c r="B173" s="307" t="s">
        <v>1498</v>
      </c>
      <c r="C173" s="322" t="s">
        <v>1397</v>
      </c>
      <c r="D173" s="309" t="s">
        <v>1380</v>
      </c>
      <c r="E173" s="311">
        <v>2</v>
      </c>
      <c r="F173" s="313"/>
      <c r="G173" s="316">
        <f>E173*F173</f>
        <v>0</v>
      </c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</row>
    <row r="174" spans="1:60" ht="12.75" outlineLevel="1">
      <c r="A174" s="314"/>
      <c r="B174" s="307"/>
      <c r="C174" s="410" t="s">
        <v>1499</v>
      </c>
      <c r="D174" s="411"/>
      <c r="E174" s="412"/>
      <c r="F174" s="413"/>
      <c r="G174" s="414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306" t="str">
        <f>C174</f>
        <v>RA_R1+B9     RA_R1+B10</v>
      </c>
      <c r="BB174" s="267"/>
      <c r="BC174" s="267"/>
      <c r="BD174" s="267"/>
      <c r="BE174" s="267"/>
      <c r="BF174" s="267"/>
      <c r="BG174" s="267"/>
      <c r="BH174" s="267"/>
    </row>
    <row r="175" spans="1:60" ht="12.75" outlineLevel="1">
      <c r="A175" s="314"/>
      <c r="B175" s="307"/>
      <c r="C175" s="410" t="s">
        <v>1399</v>
      </c>
      <c r="D175" s="411"/>
      <c r="E175" s="412"/>
      <c r="F175" s="413"/>
      <c r="G175" s="414"/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306" t="str">
        <f>C175</f>
        <v>D2.4-003, D2.4-004 - POZ.1.3</v>
      </c>
      <c r="BB175" s="267"/>
      <c r="BC175" s="267"/>
      <c r="BD175" s="267"/>
      <c r="BE175" s="267"/>
      <c r="BF175" s="267"/>
      <c r="BG175" s="267"/>
      <c r="BH175" s="267"/>
    </row>
    <row r="176" spans="1:60" ht="12.75" outlineLevel="1">
      <c r="A176" s="314">
        <v>40</v>
      </c>
      <c r="B176" s="307" t="s">
        <v>1500</v>
      </c>
      <c r="C176" s="322" t="s">
        <v>1405</v>
      </c>
      <c r="D176" s="309" t="s">
        <v>1380</v>
      </c>
      <c r="E176" s="311">
        <v>2</v>
      </c>
      <c r="F176" s="313"/>
      <c r="G176" s="316">
        <f>E176*F176</f>
        <v>0</v>
      </c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267"/>
      <c r="BB176" s="267"/>
      <c r="BC176" s="267"/>
      <c r="BD176" s="267"/>
      <c r="BE176" s="267"/>
      <c r="BF176" s="267"/>
      <c r="BG176" s="267"/>
      <c r="BH176" s="267"/>
    </row>
    <row r="177" spans="1:60" ht="12.75" outlineLevel="1">
      <c r="A177" s="314"/>
      <c r="B177" s="307"/>
      <c r="C177" s="410" t="s">
        <v>1501</v>
      </c>
      <c r="D177" s="411"/>
      <c r="E177" s="412"/>
      <c r="F177" s="413"/>
      <c r="G177" s="414"/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306" t="str">
        <f>C177</f>
        <v>RA_R1+B2     RA_R1+B13</v>
      </c>
      <c r="BB177" s="267"/>
      <c r="BC177" s="267"/>
      <c r="BD177" s="267"/>
      <c r="BE177" s="267"/>
      <c r="BF177" s="267"/>
      <c r="BG177" s="267"/>
      <c r="BH177" s="267"/>
    </row>
    <row r="178" spans="1:60" ht="12.75" outlineLevel="1">
      <c r="A178" s="314"/>
      <c r="B178" s="307"/>
      <c r="C178" s="410" t="s">
        <v>1407</v>
      </c>
      <c r="D178" s="411"/>
      <c r="E178" s="412"/>
      <c r="F178" s="413"/>
      <c r="G178" s="414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306" t="str">
        <f>C178</f>
        <v>D2.4-003, D2.4-004 - POZ.1.1</v>
      </c>
      <c r="BB178" s="267"/>
      <c r="BC178" s="267"/>
      <c r="BD178" s="267"/>
      <c r="BE178" s="267"/>
      <c r="BF178" s="267"/>
      <c r="BG178" s="267"/>
      <c r="BH178" s="267"/>
    </row>
    <row r="179" spans="1:60" ht="22.5" outlineLevel="1">
      <c r="A179" s="314">
        <v>41</v>
      </c>
      <c r="B179" s="307" t="s">
        <v>1502</v>
      </c>
      <c r="C179" s="322" t="s">
        <v>1409</v>
      </c>
      <c r="D179" s="309" t="s">
        <v>1380</v>
      </c>
      <c r="E179" s="311">
        <v>5</v>
      </c>
      <c r="F179" s="313"/>
      <c r="G179" s="316">
        <f>E179*F179</f>
        <v>0</v>
      </c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</row>
    <row r="180" spans="1:60" ht="12.75" outlineLevel="1">
      <c r="A180" s="314"/>
      <c r="B180" s="307"/>
      <c r="C180" s="410" t="s">
        <v>1503</v>
      </c>
      <c r="D180" s="411"/>
      <c r="E180" s="412"/>
      <c r="F180" s="413"/>
      <c r="G180" s="414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306" t="str">
        <f>C180</f>
        <v>RA_R1+F1     RA_R1+F2     A_R1+F3     RA_R1+F4     RA_R1+F5</v>
      </c>
      <c r="BB180" s="267"/>
      <c r="BC180" s="267"/>
      <c r="BD180" s="267"/>
      <c r="BE180" s="267"/>
      <c r="BF180" s="267"/>
      <c r="BG180" s="267"/>
      <c r="BH180" s="267"/>
    </row>
    <row r="181" spans="1:60" ht="12.75" outlineLevel="1">
      <c r="A181" s="314"/>
      <c r="B181" s="307"/>
      <c r="C181" s="410" t="s">
        <v>1411</v>
      </c>
      <c r="D181" s="411"/>
      <c r="E181" s="412"/>
      <c r="F181" s="413"/>
      <c r="G181" s="414"/>
      <c r="H181" s="267"/>
      <c r="I181" s="267"/>
      <c r="J181" s="267"/>
      <c r="K181" s="267"/>
      <c r="L181" s="267"/>
      <c r="M181" s="267"/>
      <c r="N181" s="267"/>
      <c r="O181" s="267"/>
      <c r="P181" s="267"/>
      <c r="Q181" s="267"/>
      <c r="R181" s="267"/>
      <c r="S181" s="267"/>
      <c r="T181" s="267"/>
      <c r="U181" s="267"/>
      <c r="V181" s="267"/>
      <c r="W181" s="267"/>
      <c r="X181" s="267"/>
      <c r="Y181" s="267"/>
      <c r="Z181" s="267"/>
      <c r="AA181" s="267"/>
      <c r="AB181" s="267"/>
      <c r="AC181" s="267"/>
      <c r="AD181" s="267"/>
      <c r="AE181" s="267"/>
      <c r="AF181" s="267"/>
      <c r="AG181" s="267"/>
      <c r="AH181" s="267"/>
      <c r="AI181" s="267"/>
      <c r="AJ181" s="267"/>
      <c r="AK181" s="267"/>
      <c r="AL181" s="267"/>
      <c r="AM181" s="267"/>
      <c r="AN181" s="267"/>
      <c r="AO181" s="267"/>
      <c r="AP181" s="267"/>
      <c r="AQ181" s="267"/>
      <c r="AR181" s="267"/>
      <c r="AS181" s="267"/>
      <c r="AT181" s="267"/>
      <c r="AU181" s="267"/>
      <c r="AV181" s="267"/>
      <c r="AW181" s="267"/>
      <c r="AX181" s="267"/>
      <c r="AY181" s="267"/>
      <c r="AZ181" s="267"/>
      <c r="BA181" s="306" t="str">
        <f>C181</f>
        <v>D2.4-003, D2.4-004 - POZ.2.1</v>
      </c>
      <c r="BB181" s="267"/>
      <c r="BC181" s="267"/>
      <c r="BD181" s="267"/>
      <c r="BE181" s="267"/>
      <c r="BF181" s="267"/>
      <c r="BG181" s="267"/>
      <c r="BH181" s="267"/>
    </row>
    <row r="182" spans="1:60" ht="22.5" outlineLevel="1">
      <c r="A182" s="314">
        <v>42</v>
      </c>
      <c r="B182" s="307" t="s">
        <v>1504</v>
      </c>
      <c r="C182" s="322" t="s">
        <v>1413</v>
      </c>
      <c r="D182" s="309" t="s">
        <v>1380</v>
      </c>
      <c r="E182" s="311">
        <v>1</v>
      </c>
      <c r="F182" s="313"/>
      <c r="G182" s="316">
        <f>E182*F182</f>
        <v>0</v>
      </c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</row>
    <row r="183" spans="1:60" ht="12.75" outlineLevel="1">
      <c r="A183" s="314"/>
      <c r="B183" s="307"/>
      <c r="C183" s="410" t="s">
        <v>1505</v>
      </c>
      <c r="D183" s="411"/>
      <c r="E183" s="412"/>
      <c r="F183" s="413"/>
      <c r="G183" s="414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306" t="str">
        <f>C183</f>
        <v>RA_R1+E1</v>
      </c>
      <c r="BB183" s="267"/>
      <c r="BC183" s="267"/>
      <c r="BD183" s="267"/>
      <c r="BE183" s="267"/>
      <c r="BF183" s="267"/>
      <c r="BG183" s="267"/>
      <c r="BH183" s="267"/>
    </row>
    <row r="184" spans="1:60" ht="12.75" outlineLevel="1">
      <c r="A184" s="314"/>
      <c r="B184" s="307"/>
      <c r="C184" s="410" t="s">
        <v>1415</v>
      </c>
      <c r="D184" s="411"/>
      <c r="E184" s="412"/>
      <c r="F184" s="413"/>
      <c r="G184" s="414"/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306" t="str">
        <f>C184</f>
        <v>D2.4-003, D2.4-004 - POZ.3.1</v>
      </c>
      <c r="BB184" s="267"/>
      <c r="BC184" s="267"/>
      <c r="BD184" s="267"/>
      <c r="BE184" s="267"/>
      <c r="BF184" s="267"/>
      <c r="BG184" s="267"/>
      <c r="BH184" s="267"/>
    </row>
    <row r="185" spans="1:60" ht="12.75" outlineLevel="1">
      <c r="A185" s="314">
        <v>43</v>
      </c>
      <c r="B185" s="307" t="s">
        <v>1506</v>
      </c>
      <c r="C185" s="322" t="s">
        <v>1470</v>
      </c>
      <c r="D185" s="309" t="s">
        <v>1380</v>
      </c>
      <c r="E185" s="311">
        <v>1</v>
      </c>
      <c r="F185" s="313"/>
      <c r="G185" s="316">
        <f>E185*F185</f>
        <v>0</v>
      </c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267"/>
      <c r="BB185" s="267"/>
      <c r="BC185" s="267"/>
      <c r="BD185" s="267"/>
      <c r="BE185" s="267"/>
      <c r="BF185" s="267"/>
      <c r="BG185" s="267"/>
      <c r="BH185" s="267"/>
    </row>
    <row r="186" spans="1:60" ht="45" outlineLevel="1">
      <c r="A186" s="314"/>
      <c r="B186" s="307"/>
      <c r="C186" s="410" t="s">
        <v>1652</v>
      </c>
      <c r="D186" s="411"/>
      <c r="E186" s="412"/>
      <c r="F186" s="413"/>
      <c r="G186" s="414"/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306" t="str">
        <f>C186</f>
        <v>Demontáž a odpojení stávajících periferií, ventilů a čidel z technologie parní přípravy  pro objekt R, odpojení odpovídající kabeláže z rozvaděče Elektro, demontáž stávajících kabelů, demontáž stávajících kabelových tras, demontáž stávající HW výbavy ze stávajícího rozvaděče MAR TUV. Kontrola funkčnosti demontovaných prvků MaR a HW výbavy, předání uživateli.</v>
      </c>
      <c r="BB186" s="267"/>
      <c r="BC186" s="267"/>
      <c r="BD186" s="267"/>
      <c r="BE186" s="267"/>
      <c r="BF186" s="267"/>
      <c r="BG186" s="267"/>
      <c r="BH186" s="267"/>
    </row>
    <row r="187" spans="1:60" ht="12.75" outlineLevel="1">
      <c r="A187" s="314"/>
      <c r="B187" s="307"/>
      <c r="C187" s="410" t="s">
        <v>1419</v>
      </c>
      <c r="D187" s="411"/>
      <c r="E187" s="412"/>
      <c r="F187" s="413"/>
      <c r="G187" s="414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306" t="str">
        <f>C187</f>
        <v>D2.4-003</v>
      </c>
      <c r="BB187" s="267"/>
      <c r="BC187" s="267"/>
      <c r="BD187" s="267"/>
      <c r="BE187" s="267"/>
      <c r="BF187" s="267"/>
      <c r="BG187" s="267"/>
      <c r="BH187" s="267"/>
    </row>
    <row r="188" spans="1:60" ht="33.75" outlineLevel="1">
      <c r="A188" s="314">
        <v>44</v>
      </c>
      <c r="B188" s="307" t="s">
        <v>1507</v>
      </c>
      <c r="C188" s="322" t="s">
        <v>1421</v>
      </c>
      <c r="D188" s="309" t="s">
        <v>1380</v>
      </c>
      <c r="E188" s="311">
        <v>17</v>
      </c>
      <c r="F188" s="313"/>
      <c r="G188" s="316">
        <f>E188*F188</f>
        <v>0</v>
      </c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267"/>
      <c r="BB188" s="267"/>
      <c r="BC188" s="267"/>
      <c r="BD188" s="267"/>
      <c r="BE188" s="267"/>
      <c r="BF188" s="267"/>
      <c r="BG188" s="267"/>
      <c r="BH188" s="267"/>
    </row>
    <row r="189" spans="1:60" ht="12.75" outlineLevel="1">
      <c r="A189" s="314"/>
      <c r="B189" s="307"/>
      <c r="C189" s="410" t="s">
        <v>1419</v>
      </c>
      <c r="D189" s="411"/>
      <c r="E189" s="412"/>
      <c r="F189" s="413"/>
      <c r="G189" s="414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306" t="str">
        <f>C189</f>
        <v>D2.4-003</v>
      </c>
      <c r="BB189" s="267"/>
      <c r="BC189" s="267"/>
      <c r="BD189" s="267"/>
      <c r="BE189" s="267"/>
      <c r="BF189" s="267"/>
      <c r="BG189" s="267"/>
      <c r="BH189" s="267"/>
    </row>
    <row r="190" spans="1:60" ht="12.75" outlineLevel="1">
      <c r="A190" s="314">
        <v>45</v>
      </c>
      <c r="B190" s="307" t="s">
        <v>1508</v>
      </c>
      <c r="C190" s="322" t="s">
        <v>1509</v>
      </c>
      <c r="D190" s="309" t="s">
        <v>1380</v>
      </c>
      <c r="E190" s="311">
        <v>1</v>
      </c>
      <c r="F190" s="313"/>
      <c r="G190" s="316">
        <f>E190*F190</f>
        <v>0</v>
      </c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267"/>
      <c r="BB190" s="267"/>
      <c r="BC190" s="267"/>
      <c r="BD190" s="267"/>
      <c r="BE190" s="267"/>
      <c r="BF190" s="267"/>
      <c r="BG190" s="267"/>
      <c r="BH190" s="267"/>
    </row>
    <row r="191" spans="1:60" ht="22.5" outlineLevel="1">
      <c r="A191" s="314"/>
      <c r="B191" s="307"/>
      <c r="C191" s="410" t="s">
        <v>1510</v>
      </c>
      <c r="D191" s="411"/>
      <c r="E191" s="412"/>
      <c r="F191" s="413"/>
      <c r="G191" s="414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306" t="str">
        <f aca="true" t="shared" si="3" ref="BA191:BA205">C191</f>
        <v>Rozvaděč MaR RA_R1, ovládá, napájí technologii horkovodních výměníků, distribuci a míchání otopné vody do objektu R a vazby na cizí datové body, rozvaděč je osazen ve strojovně UT 1.PP objektu R</v>
      </c>
      <c r="BB191" s="267"/>
      <c r="BC191" s="267"/>
      <c r="BD191" s="267"/>
      <c r="BE191" s="267"/>
      <c r="BF191" s="267"/>
      <c r="BG191" s="267"/>
      <c r="BH191" s="267"/>
    </row>
    <row r="192" spans="1:60" ht="12.75" outlineLevel="1">
      <c r="A192" s="314"/>
      <c r="B192" s="307"/>
      <c r="C192" s="410" t="s">
        <v>1653</v>
      </c>
      <c r="D192" s="411"/>
      <c r="E192" s="412"/>
      <c r="F192" s="413"/>
      <c r="G192" s="414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306" t="str">
        <f t="shared" si="3"/>
        <v>instalovaný výkon  (MDO) Pi = 6kW,</v>
      </c>
      <c r="BB192" s="267"/>
      <c r="BC192" s="267"/>
      <c r="BD192" s="267"/>
      <c r="BE192" s="267"/>
      <c r="BF192" s="267"/>
      <c r="BG192" s="267"/>
      <c r="BH192" s="267"/>
    </row>
    <row r="193" spans="1:60" ht="12.75" outlineLevel="1">
      <c r="A193" s="314"/>
      <c r="B193" s="307"/>
      <c r="C193" s="410" t="s">
        <v>1424</v>
      </c>
      <c r="D193" s="411"/>
      <c r="E193" s="412"/>
      <c r="F193" s="413"/>
      <c r="G193" s="414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306" t="str">
        <f t="shared" si="3"/>
        <v>součinitel současnosti beta = 0.9</v>
      </c>
      <c r="BB193" s="267"/>
      <c r="BC193" s="267"/>
      <c r="BD193" s="267"/>
      <c r="BE193" s="267"/>
      <c r="BF193" s="267"/>
      <c r="BG193" s="267"/>
      <c r="BH193" s="267"/>
    </row>
    <row r="194" spans="1:60" ht="12.75" outlineLevel="1">
      <c r="A194" s="314"/>
      <c r="B194" s="307"/>
      <c r="C194" s="410" t="s">
        <v>1511</v>
      </c>
      <c r="D194" s="411"/>
      <c r="E194" s="412"/>
      <c r="F194" s="413"/>
      <c r="G194" s="414"/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306" t="str">
        <f t="shared" si="3"/>
        <v>výpočtové zatížení  (MDO) Pn = 6 kW</v>
      </c>
      <c r="BB194" s="267"/>
      <c r="BC194" s="267"/>
      <c r="BD194" s="267"/>
      <c r="BE194" s="267"/>
      <c r="BF194" s="267"/>
      <c r="BG194" s="267"/>
      <c r="BH194" s="267"/>
    </row>
    <row r="195" spans="1:60" ht="12.75" outlineLevel="1">
      <c r="A195" s="314"/>
      <c r="B195" s="307"/>
      <c r="C195" s="410" t="s">
        <v>1512</v>
      </c>
      <c r="D195" s="411"/>
      <c r="E195" s="412"/>
      <c r="F195" s="413"/>
      <c r="G195" s="414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306" t="str">
        <f t="shared" si="3"/>
        <v xml:space="preserve"> jmenovitý proud rozváděče (MDO) In = 13 A</v>
      </c>
      <c r="BB195" s="267"/>
      <c r="BC195" s="267"/>
      <c r="BD195" s="267"/>
      <c r="BE195" s="267"/>
      <c r="BF195" s="267"/>
      <c r="BG195" s="267"/>
      <c r="BH195" s="267"/>
    </row>
    <row r="196" spans="1:60" ht="12.75" outlineLevel="1">
      <c r="A196" s="314"/>
      <c r="B196" s="307"/>
      <c r="C196" s="410" t="s">
        <v>1646</v>
      </c>
      <c r="D196" s="411"/>
      <c r="E196" s="412"/>
      <c r="F196" s="413"/>
      <c r="G196" s="414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306" t="str">
        <f t="shared" si="3"/>
        <v>zkratová odolnost rozváděče (MDO) Ik´´ = 10 kA,</v>
      </c>
      <c r="BB196" s="267"/>
      <c r="BC196" s="267"/>
      <c r="BD196" s="267"/>
      <c r="BE196" s="267"/>
      <c r="BF196" s="267"/>
      <c r="BG196" s="267"/>
      <c r="BH196" s="267"/>
    </row>
    <row r="197" spans="1:60" ht="12.75" outlineLevel="1">
      <c r="A197" s="314"/>
      <c r="B197" s="307"/>
      <c r="C197" s="410" t="s">
        <v>1439</v>
      </c>
      <c r="D197" s="411"/>
      <c r="E197" s="412"/>
      <c r="F197" s="413"/>
      <c r="G197" s="414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  <c r="AU197" s="267"/>
      <c r="AV197" s="267"/>
      <c r="AW197" s="267"/>
      <c r="AX197" s="267"/>
      <c r="AY197" s="267"/>
      <c r="AZ197" s="267"/>
      <c r="BA197" s="306" t="str">
        <f t="shared" si="3"/>
        <v>druh soustavy (MDO) 3 N PE, AC 50Hz, 230/400V, TN-S, přepěťová ochrana</v>
      </c>
      <c r="BB197" s="267"/>
      <c r="BC197" s="267"/>
      <c r="BD197" s="267"/>
      <c r="BE197" s="267"/>
      <c r="BF197" s="267"/>
      <c r="BG197" s="267"/>
      <c r="BH197" s="267"/>
    </row>
    <row r="198" spans="1:60" ht="12.75" outlineLevel="1">
      <c r="A198" s="314"/>
      <c r="B198" s="307"/>
      <c r="C198" s="410" t="s">
        <v>1513</v>
      </c>
      <c r="D198" s="411"/>
      <c r="E198" s="412"/>
      <c r="F198" s="413"/>
      <c r="G198" s="414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306" t="str">
        <f t="shared" si="3"/>
        <v xml:space="preserve"> celkové krytí rozváděče otevřená/zavřená dvířka  IP00/IP40</v>
      </c>
      <c r="BB198" s="267"/>
      <c r="BC198" s="267"/>
      <c r="BD198" s="267"/>
      <c r="BE198" s="267"/>
      <c r="BF198" s="267"/>
      <c r="BG198" s="267"/>
      <c r="BH198" s="267"/>
    </row>
    <row r="199" spans="1:60" ht="12.75" outlineLevel="1">
      <c r="A199" s="314"/>
      <c r="B199" s="307"/>
      <c r="C199" s="410" t="s">
        <v>1428</v>
      </c>
      <c r="D199" s="411"/>
      <c r="E199" s="412"/>
      <c r="F199" s="413"/>
      <c r="G199" s="414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  <c r="AO199" s="267"/>
      <c r="AP199" s="267"/>
      <c r="AQ199" s="267"/>
      <c r="AR199" s="267"/>
      <c r="AS199" s="267"/>
      <c r="AT199" s="267"/>
      <c r="AU199" s="267"/>
      <c r="AV199" s="267"/>
      <c r="AW199" s="267"/>
      <c r="AX199" s="267"/>
      <c r="AY199" s="267"/>
      <c r="AZ199" s="267"/>
      <c r="BA199" s="306" t="str">
        <f t="shared" si="3"/>
        <v>orientace kabelů přívod a vývody shora</v>
      </c>
      <c r="BB199" s="267"/>
      <c r="BC199" s="267"/>
      <c r="BD199" s="267"/>
      <c r="BE199" s="267"/>
      <c r="BF199" s="267"/>
      <c r="BG199" s="267"/>
      <c r="BH199" s="267"/>
    </row>
    <row r="200" spans="1:60" ht="12.75" outlineLevel="1">
      <c r="A200" s="314"/>
      <c r="B200" s="307"/>
      <c r="C200" s="410" t="s">
        <v>1429</v>
      </c>
      <c r="D200" s="411"/>
      <c r="E200" s="412"/>
      <c r="F200" s="413"/>
      <c r="G200" s="414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306" t="str">
        <f t="shared" si="3"/>
        <v>ochranné opatření dle ČSN 33 2000-4-41 ed.2- automatické odpojení od zdroje</v>
      </c>
      <c r="BB200" s="267"/>
      <c r="BC200" s="267"/>
      <c r="BD200" s="267"/>
      <c r="BE200" s="267"/>
      <c r="BF200" s="267"/>
      <c r="BG200" s="267"/>
      <c r="BH200" s="267"/>
    </row>
    <row r="201" spans="1:60" ht="12.75" outlineLevel="1">
      <c r="A201" s="314"/>
      <c r="B201" s="307"/>
      <c r="C201" s="410" t="s">
        <v>1647</v>
      </c>
      <c r="D201" s="411"/>
      <c r="E201" s="412"/>
      <c r="F201" s="413"/>
      <c r="G201" s="414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306" t="str">
        <f t="shared" si="3"/>
        <v>oceloplechový rozváděč skříňový, celkové rozměry VxŠxH 2000x800x400 mm</v>
      </c>
      <c r="BB201" s="267"/>
      <c r="BC201" s="267"/>
      <c r="BD201" s="267"/>
      <c r="BE201" s="267"/>
      <c r="BF201" s="267"/>
      <c r="BG201" s="267"/>
      <c r="BH201" s="267"/>
    </row>
    <row r="202" spans="1:60" ht="12.75" outlineLevel="1">
      <c r="A202" s="314"/>
      <c r="B202" s="307"/>
      <c r="C202" s="410" t="s">
        <v>1548</v>
      </c>
      <c r="D202" s="411"/>
      <c r="E202" s="412"/>
      <c r="F202" s="413"/>
      <c r="G202" s="414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267"/>
      <c r="AM202" s="267"/>
      <c r="AN202" s="267"/>
      <c r="AO202" s="267"/>
      <c r="AP202" s="267"/>
      <c r="AQ202" s="267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306" t="str">
        <f t="shared" si="3"/>
        <v>počet polí 1</v>
      </c>
      <c r="BB202" s="267"/>
      <c r="BC202" s="267"/>
      <c r="BD202" s="267"/>
      <c r="BE202" s="267"/>
      <c r="BF202" s="267"/>
      <c r="BG202" s="267"/>
      <c r="BH202" s="267"/>
    </row>
    <row r="203" spans="1:60" ht="12.75" outlineLevel="1">
      <c r="A203" s="314"/>
      <c r="B203" s="307"/>
      <c r="C203" s="410" t="s">
        <v>1514</v>
      </c>
      <c r="D203" s="411"/>
      <c r="E203" s="412"/>
      <c r="F203" s="413"/>
      <c r="G203" s="414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  <c r="AO203" s="267"/>
      <c r="AP203" s="267"/>
      <c r="AQ203" s="267"/>
      <c r="AR203" s="267"/>
      <c r="AS203" s="267"/>
      <c r="AT203" s="267"/>
      <c r="AU203" s="267"/>
      <c r="AV203" s="267"/>
      <c r="AW203" s="267"/>
      <c r="AX203" s="267"/>
      <c r="AY203" s="267"/>
      <c r="AZ203" s="267"/>
      <c r="BA203" s="306" t="str">
        <f t="shared" si="3"/>
        <v xml:space="preserve"> napájené obvody-viz dokument D2.4-003</v>
      </c>
      <c r="BB203" s="267"/>
      <c r="BC203" s="267"/>
      <c r="BD203" s="267"/>
      <c r="BE203" s="267"/>
      <c r="BF203" s="267"/>
      <c r="BG203" s="267"/>
      <c r="BH203" s="267"/>
    </row>
    <row r="204" spans="1:60" ht="12.75" outlineLevel="1">
      <c r="A204" s="314"/>
      <c r="B204" s="307"/>
      <c r="C204" s="410" t="s">
        <v>1432</v>
      </c>
      <c r="D204" s="411"/>
      <c r="E204" s="412"/>
      <c r="F204" s="413"/>
      <c r="G204" s="414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  <c r="AO204" s="267"/>
      <c r="AP204" s="267"/>
      <c r="AQ204" s="267"/>
      <c r="AR204" s="267"/>
      <c r="AS204" s="267"/>
      <c r="AT204" s="267"/>
      <c r="AU204" s="267"/>
      <c r="AV204" s="267"/>
      <c r="AW204" s="267"/>
      <c r="AX204" s="267"/>
      <c r="AY204" s="267"/>
      <c r="AZ204" s="267"/>
      <c r="BA204" s="306" t="str">
        <f t="shared" si="3"/>
        <v>včetně kompletace</v>
      </c>
      <c r="BB204" s="267"/>
      <c r="BC204" s="267"/>
      <c r="BD204" s="267"/>
      <c r="BE204" s="267"/>
      <c r="BF204" s="267"/>
      <c r="BG204" s="267"/>
      <c r="BH204" s="267"/>
    </row>
    <row r="205" spans="1:60" ht="12.75" outlineLevel="1">
      <c r="A205" s="314"/>
      <c r="B205" s="307"/>
      <c r="C205" s="410" t="s">
        <v>1433</v>
      </c>
      <c r="D205" s="411"/>
      <c r="E205" s="412"/>
      <c r="F205" s="413"/>
      <c r="G205" s="414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267"/>
      <c r="AM205" s="267"/>
      <c r="AN205" s="267"/>
      <c r="AO205" s="267"/>
      <c r="AP205" s="267"/>
      <c r="AQ205" s="267"/>
      <c r="AR205" s="267"/>
      <c r="AS205" s="267"/>
      <c r="AT205" s="267"/>
      <c r="AU205" s="267"/>
      <c r="AV205" s="267"/>
      <c r="AW205" s="267"/>
      <c r="AX205" s="267"/>
      <c r="AY205" s="267"/>
      <c r="AZ205" s="267"/>
      <c r="BA205" s="306" t="str">
        <f t="shared" si="3"/>
        <v>D2.4-003, D2.4-004 - POZ.7.1</v>
      </c>
      <c r="BB205" s="267"/>
      <c r="BC205" s="267"/>
      <c r="BD205" s="267"/>
      <c r="BE205" s="267"/>
      <c r="BF205" s="267"/>
      <c r="BG205" s="267"/>
      <c r="BH205" s="267"/>
    </row>
    <row r="206" spans="1:60" ht="12.75" outlineLevel="1">
      <c r="A206" s="314">
        <v>46</v>
      </c>
      <c r="B206" s="307" t="s">
        <v>1515</v>
      </c>
      <c r="C206" s="322" t="s">
        <v>1441</v>
      </c>
      <c r="D206" s="309" t="s">
        <v>1380</v>
      </c>
      <c r="E206" s="311">
        <v>1</v>
      </c>
      <c r="F206" s="313"/>
      <c r="G206" s="316">
        <f>E206*F206</f>
        <v>0</v>
      </c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67"/>
      <c r="BG206" s="267"/>
      <c r="BH206" s="267"/>
    </row>
    <row r="207" spans="1:60" ht="12.75" outlineLevel="1">
      <c r="A207" s="314"/>
      <c r="B207" s="307"/>
      <c r="C207" s="410" t="s">
        <v>1505</v>
      </c>
      <c r="D207" s="411"/>
      <c r="E207" s="412"/>
      <c r="F207" s="413"/>
      <c r="G207" s="414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  <c r="AO207" s="267"/>
      <c r="AP207" s="267"/>
      <c r="AQ207" s="267"/>
      <c r="AR207" s="267"/>
      <c r="AS207" s="267"/>
      <c r="AT207" s="267"/>
      <c r="AU207" s="267"/>
      <c r="AV207" s="267"/>
      <c r="AW207" s="267"/>
      <c r="AX207" s="267"/>
      <c r="AY207" s="267"/>
      <c r="AZ207" s="267"/>
      <c r="BA207" s="306" t="str">
        <f>C207</f>
        <v>RA_R1+E1</v>
      </c>
      <c r="BB207" s="267"/>
      <c r="BC207" s="267"/>
      <c r="BD207" s="267"/>
      <c r="BE207" s="267"/>
      <c r="BF207" s="267"/>
      <c r="BG207" s="267"/>
      <c r="BH207" s="267"/>
    </row>
    <row r="208" spans="1:60" ht="12.75" outlineLevel="1">
      <c r="A208" s="314"/>
      <c r="B208" s="307"/>
      <c r="C208" s="410" t="s">
        <v>1415</v>
      </c>
      <c r="D208" s="411"/>
      <c r="E208" s="412"/>
      <c r="F208" s="413"/>
      <c r="G208" s="414"/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267"/>
      <c r="AL208" s="267"/>
      <c r="AM208" s="267"/>
      <c r="AN208" s="267"/>
      <c r="AO208" s="267"/>
      <c r="AP208" s="267"/>
      <c r="AQ208" s="267"/>
      <c r="AR208" s="267"/>
      <c r="AS208" s="267"/>
      <c r="AT208" s="267"/>
      <c r="AU208" s="267"/>
      <c r="AV208" s="267"/>
      <c r="AW208" s="267"/>
      <c r="AX208" s="267"/>
      <c r="AY208" s="267"/>
      <c r="AZ208" s="267"/>
      <c r="BA208" s="306" t="str">
        <f>C208</f>
        <v>D2.4-003, D2.4-004 - POZ.3.1</v>
      </c>
      <c r="BB208" s="267"/>
      <c r="BC208" s="267"/>
      <c r="BD208" s="267"/>
      <c r="BE208" s="267"/>
      <c r="BF208" s="267"/>
      <c r="BG208" s="267"/>
      <c r="BH208" s="267"/>
    </row>
    <row r="209" spans="1:60" ht="12.75" outlineLevel="1">
      <c r="A209" s="314"/>
      <c r="B209" s="307"/>
      <c r="C209" s="410" t="s">
        <v>1516</v>
      </c>
      <c r="D209" s="411"/>
      <c r="E209" s="412"/>
      <c r="F209" s="413"/>
      <c r="G209" s="414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7"/>
      <c r="AO209" s="267"/>
      <c r="AP209" s="267"/>
      <c r="AQ209" s="267"/>
      <c r="AR209" s="267"/>
      <c r="AS209" s="267"/>
      <c r="AT209" s="267"/>
      <c r="AU209" s="267"/>
      <c r="AV209" s="267"/>
      <c r="AW209" s="267"/>
      <c r="AX209" s="267"/>
      <c r="AY209" s="267"/>
      <c r="AZ209" s="267"/>
      <c r="BA209" s="306" t="str">
        <f>C209</f>
        <v>Součást rozvaděče RA_R1</v>
      </c>
      <c r="BB209" s="267"/>
      <c r="BC209" s="267"/>
      <c r="BD209" s="267"/>
      <c r="BE209" s="267"/>
      <c r="BF209" s="267"/>
      <c r="BG209" s="267"/>
      <c r="BH209" s="267"/>
    </row>
    <row r="210" spans="1:60" ht="12.75" outlineLevel="1">
      <c r="A210" s="314">
        <v>47</v>
      </c>
      <c r="B210" s="307" t="s">
        <v>1515</v>
      </c>
      <c r="C210" s="322" t="s">
        <v>1517</v>
      </c>
      <c r="D210" s="309" t="s">
        <v>1380</v>
      </c>
      <c r="E210" s="311">
        <v>1</v>
      </c>
      <c r="F210" s="313"/>
      <c r="G210" s="316">
        <f>E210*F210</f>
        <v>0</v>
      </c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7"/>
      <c r="AZ210" s="267"/>
      <c r="BA210" s="267"/>
      <c r="BB210" s="267"/>
      <c r="BC210" s="267"/>
      <c r="BD210" s="267"/>
      <c r="BE210" s="267"/>
      <c r="BF210" s="267"/>
      <c r="BG210" s="267"/>
      <c r="BH210" s="267"/>
    </row>
    <row r="211" spans="1:60" ht="12.75" outlineLevel="1">
      <c r="A211" s="314"/>
      <c r="B211" s="307"/>
      <c r="C211" s="410" t="s">
        <v>1518</v>
      </c>
      <c r="D211" s="411"/>
      <c r="E211" s="412"/>
      <c r="F211" s="413"/>
      <c r="G211" s="414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306" t="str">
        <f>C211</f>
        <v>RA_R1+DDC1</v>
      </c>
      <c r="BB211" s="267"/>
      <c r="BC211" s="267"/>
      <c r="BD211" s="267"/>
      <c r="BE211" s="267"/>
      <c r="BF211" s="267"/>
      <c r="BG211" s="267"/>
      <c r="BH211" s="267"/>
    </row>
    <row r="212" spans="1:60" ht="12.75" outlineLevel="1">
      <c r="A212" s="314"/>
      <c r="B212" s="307"/>
      <c r="C212" s="410" t="s">
        <v>1480</v>
      </c>
      <c r="D212" s="411"/>
      <c r="E212" s="412"/>
      <c r="F212" s="413"/>
      <c r="G212" s="414"/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267"/>
      <c r="AM212" s="267"/>
      <c r="AN212" s="267"/>
      <c r="AO212" s="267"/>
      <c r="AP212" s="267"/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306" t="str">
        <f>C212</f>
        <v>D2.4-003, D2.4-004 - POZ.4.2</v>
      </c>
      <c r="BB212" s="267"/>
      <c r="BC212" s="267"/>
      <c r="BD212" s="267"/>
      <c r="BE212" s="267"/>
      <c r="BF212" s="267"/>
      <c r="BG212" s="267"/>
      <c r="BH212" s="267"/>
    </row>
    <row r="213" spans="1:60" ht="12.75" outlineLevel="1">
      <c r="A213" s="314"/>
      <c r="B213" s="307"/>
      <c r="C213" s="410" t="s">
        <v>1516</v>
      </c>
      <c r="D213" s="411"/>
      <c r="E213" s="412"/>
      <c r="F213" s="413"/>
      <c r="G213" s="414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267"/>
      <c r="AK213" s="267"/>
      <c r="AL213" s="267"/>
      <c r="AM213" s="267"/>
      <c r="AN213" s="267"/>
      <c r="AO213" s="267"/>
      <c r="AP213" s="267"/>
      <c r="AQ213" s="267"/>
      <c r="AR213" s="267"/>
      <c r="AS213" s="267"/>
      <c r="AT213" s="267"/>
      <c r="AU213" s="267"/>
      <c r="AV213" s="267"/>
      <c r="AW213" s="267"/>
      <c r="AX213" s="267"/>
      <c r="AY213" s="267"/>
      <c r="AZ213" s="267"/>
      <c r="BA213" s="306" t="str">
        <f>C213</f>
        <v>Součást rozvaděče RA_R1</v>
      </c>
      <c r="BB213" s="267"/>
      <c r="BC213" s="267"/>
      <c r="BD213" s="267"/>
      <c r="BE213" s="267"/>
      <c r="BF213" s="267"/>
      <c r="BG213" s="267"/>
      <c r="BH213" s="267"/>
    </row>
    <row r="214" spans="1:60" ht="12.75" outlineLevel="1">
      <c r="A214" s="314">
        <v>48</v>
      </c>
      <c r="B214" s="307" t="s">
        <v>1515</v>
      </c>
      <c r="C214" s="322" t="s">
        <v>1451</v>
      </c>
      <c r="D214" s="309" t="s">
        <v>1380</v>
      </c>
      <c r="E214" s="311">
        <v>1</v>
      </c>
      <c r="F214" s="313"/>
      <c r="G214" s="316">
        <f>E214*F214</f>
        <v>0</v>
      </c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/>
      <c r="AT214" s="267"/>
      <c r="AU214" s="267"/>
      <c r="AV214" s="267"/>
      <c r="AW214" s="267"/>
      <c r="AX214" s="267"/>
      <c r="AY214" s="267"/>
      <c r="AZ214" s="267"/>
      <c r="BA214" s="267"/>
      <c r="BB214" s="267"/>
      <c r="BC214" s="267"/>
      <c r="BD214" s="267"/>
      <c r="BE214" s="267"/>
      <c r="BF214" s="267"/>
      <c r="BG214" s="267"/>
      <c r="BH214" s="267"/>
    </row>
    <row r="215" spans="1:60" ht="12.75" outlineLevel="1">
      <c r="A215" s="314"/>
      <c r="B215" s="307"/>
      <c r="C215" s="410" t="s">
        <v>1519</v>
      </c>
      <c r="D215" s="411"/>
      <c r="E215" s="412"/>
      <c r="F215" s="413"/>
      <c r="G215" s="414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  <c r="AO215" s="267"/>
      <c r="AP215" s="267"/>
      <c r="AQ215" s="267"/>
      <c r="AR215" s="267"/>
      <c r="AS215" s="267"/>
      <c r="AT215" s="267"/>
      <c r="AU215" s="267"/>
      <c r="AV215" s="267"/>
      <c r="AW215" s="267"/>
      <c r="AX215" s="267"/>
      <c r="AY215" s="267"/>
      <c r="AZ215" s="267"/>
      <c r="BA215" s="306" t="str">
        <f>C215</f>
        <v>RA_R1+N1</v>
      </c>
      <c r="BB215" s="267"/>
      <c r="BC215" s="267"/>
      <c r="BD215" s="267"/>
      <c r="BE215" s="267"/>
      <c r="BF215" s="267"/>
      <c r="BG215" s="267"/>
      <c r="BH215" s="267"/>
    </row>
    <row r="216" spans="1:60" ht="12.75" outlineLevel="1">
      <c r="A216" s="314"/>
      <c r="B216" s="307"/>
      <c r="C216" s="410" t="s">
        <v>1480</v>
      </c>
      <c r="D216" s="411"/>
      <c r="E216" s="412"/>
      <c r="F216" s="413"/>
      <c r="G216" s="414"/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306" t="str">
        <f>C216</f>
        <v>D2.4-003, D2.4-004 - POZ.4.2</v>
      </c>
      <c r="BB216" s="267"/>
      <c r="BC216" s="267"/>
      <c r="BD216" s="267"/>
      <c r="BE216" s="267"/>
      <c r="BF216" s="267"/>
      <c r="BG216" s="267"/>
      <c r="BH216" s="267"/>
    </row>
    <row r="217" spans="1:60" ht="12.75" outlineLevel="1">
      <c r="A217" s="314"/>
      <c r="B217" s="307"/>
      <c r="C217" s="410" t="s">
        <v>1516</v>
      </c>
      <c r="D217" s="411"/>
      <c r="E217" s="412"/>
      <c r="F217" s="413"/>
      <c r="G217" s="414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306" t="str">
        <f>C217</f>
        <v>Součást rozvaděče RA_R1</v>
      </c>
      <c r="BB217" s="267"/>
      <c r="BC217" s="267"/>
      <c r="BD217" s="267"/>
      <c r="BE217" s="267"/>
      <c r="BF217" s="267"/>
      <c r="BG217" s="267"/>
      <c r="BH217" s="267"/>
    </row>
    <row r="218" spans="1:60" ht="12.75" outlineLevel="1">
      <c r="A218" s="314">
        <v>49</v>
      </c>
      <c r="B218" s="307" t="s">
        <v>1515</v>
      </c>
      <c r="C218" s="322" t="s">
        <v>1453</v>
      </c>
      <c r="D218" s="309" t="s">
        <v>1380</v>
      </c>
      <c r="E218" s="311">
        <v>3</v>
      </c>
      <c r="F218" s="313"/>
      <c r="G218" s="316">
        <f>E218*F218</f>
        <v>0</v>
      </c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7"/>
    </row>
    <row r="219" spans="1:60" ht="12.75" outlineLevel="1">
      <c r="A219" s="314"/>
      <c r="B219" s="307"/>
      <c r="C219" s="410" t="s">
        <v>1520</v>
      </c>
      <c r="D219" s="411"/>
      <c r="E219" s="412"/>
      <c r="F219" s="413"/>
      <c r="G219" s="414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306" t="str">
        <f>C219</f>
        <v>RA_R1+A1     RA_R1+A2     RA_R1+A3</v>
      </c>
      <c r="BB219" s="267"/>
      <c r="BC219" s="267"/>
      <c r="BD219" s="267"/>
      <c r="BE219" s="267"/>
      <c r="BF219" s="267"/>
      <c r="BG219" s="267"/>
      <c r="BH219" s="267"/>
    </row>
    <row r="220" spans="1:60" ht="12.75" outlineLevel="1">
      <c r="A220" s="314"/>
      <c r="B220" s="307"/>
      <c r="C220" s="410" t="s">
        <v>1480</v>
      </c>
      <c r="D220" s="411"/>
      <c r="E220" s="412"/>
      <c r="F220" s="413"/>
      <c r="G220" s="414"/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7"/>
      <c r="AP220" s="267"/>
      <c r="AQ220" s="267"/>
      <c r="AR220" s="267"/>
      <c r="AS220" s="267"/>
      <c r="AT220" s="267"/>
      <c r="AU220" s="267"/>
      <c r="AV220" s="267"/>
      <c r="AW220" s="267"/>
      <c r="AX220" s="267"/>
      <c r="AY220" s="267"/>
      <c r="AZ220" s="267"/>
      <c r="BA220" s="306" t="str">
        <f>C220</f>
        <v>D2.4-003, D2.4-004 - POZ.4.2</v>
      </c>
      <c r="BB220" s="267"/>
      <c r="BC220" s="267"/>
      <c r="BD220" s="267"/>
      <c r="BE220" s="267"/>
      <c r="BF220" s="267"/>
      <c r="BG220" s="267"/>
      <c r="BH220" s="267"/>
    </row>
    <row r="221" spans="1:60" ht="12.75" outlineLevel="1">
      <c r="A221" s="314"/>
      <c r="B221" s="307"/>
      <c r="C221" s="410" t="s">
        <v>1516</v>
      </c>
      <c r="D221" s="411"/>
      <c r="E221" s="412"/>
      <c r="F221" s="413"/>
      <c r="G221" s="414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267"/>
      <c r="AM221" s="267"/>
      <c r="AN221" s="267"/>
      <c r="AO221" s="267"/>
      <c r="AP221" s="267"/>
      <c r="AQ221" s="267"/>
      <c r="AR221" s="267"/>
      <c r="AS221" s="267"/>
      <c r="AT221" s="267"/>
      <c r="AU221" s="267"/>
      <c r="AV221" s="267"/>
      <c r="AW221" s="267"/>
      <c r="AX221" s="267"/>
      <c r="AY221" s="267"/>
      <c r="AZ221" s="267"/>
      <c r="BA221" s="306" t="str">
        <f>C221</f>
        <v>Součást rozvaděče RA_R1</v>
      </c>
      <c r="BB221" s="267"/>
      <c r="BC221" s="267"/>
      <c r="BD221" s="267"/>
      <c r="BE221" s="267"/>
      <c r="BF221" s="267"/>
      <c r="BG221" s="267"/>
      <c r="BH221" s="267"/>
    </row>
    <row r="222" spans="1:60" ht="12.75" outlineLevel="1">
      <c r="A222" s="314">
        <v>50</v>
      </c>
      <c r="B222" s="307" t="s">
        <v>1515</v>
      </c>
      <c r="C222" s="322" t="s">
        <v>1455</v>
      </c>
      <c r="D222" s="309" t="s">
        <v>1380</v>
      </c>
      <c r="E222" s="311">
        <v>2</v>
      </c>
      <c r="F222" s="313"/>
      <c r="G222" s="316">
        <f>E222*F222</f>
        <v>0</v>
      </c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7"/>
      <c r="AM222" s="267"/>
      <c r="AN222" s="267"/>
      <c r="AO222" s="267"/>
      <c r="AP222" s="267"/>
      <c r="AQ222" s="267"/>
      <c r="AR222" s="267"/>
      <c r="AS222" s="267"/>
      <c r="AT222" s="267"/>
      <c r="AU222" s="267"/>
      <c r="AV222" s="267"/>
      <c r="AW222" s="267"/>
      <c r="AX222" s="267"/>
      <c r="AY222" s="267"/>
      <c r="AZ222" s="267"/>
      <c r="BA222" s="267"/>
      <c r="BB222" s="267"/>
      <c r="BC222" s="267"/>
      <c r="BD222" s="267"/>
      <c r="BE222" s="267"/>
      <c r="BF222" s="267"/>
      <c r="BG222" s="267"/>
      <c r="BH222" s="267"/>
    </row>
    <row r="223" spans="1:60" ht="12.75" outlineLevel="1">
      <c r="A223" s="314"/>
      <c r="B223" s="307"/>
      <c r="C223" s="410" t="s">
        <v>1521</v>
      </c>
      <c r="D223" s="411"/>
      <c r="E223" s="412"/>
      <c r="F223" s="413"/>
      <c r="G223" s="414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306" t="str">
        <f>C223</f>
        <v>RA_R1+A4     RA_R1+A5</v>
      </c>
      <c r="BB223" s="267"/>
      <c r="BC223" s="267"/>
      <c r="BD223" s="267"/>
      <c r="BE223" s="267"/>
      <c r="BF223" s="267"/>
      <c r="BG223" s="267"/>
      <c r="BH223" s="267"/>
    </row>
    <row r="224" spans="1:60" ht="12.75" outlineLevel="1">
      <c r="A224" s="314"/>
      <c r="B224" s="307"/>
      <c r="C224" s="410" t="s">
        <v>1480</v>
      </c>
      <c r="D224" s="411"/>
      <c r="E224" s="412"/>
      <c r="F224" s="413"/>
      <c r="G224" s="414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306" t="str">
        <f>C224</f>
        <v>D2.4-003, D2.4-004 - POZ.4.2</v>
      </c>
      <c r="BB224" s="267"/>
      <c r="BC224" s="267"/>
      <c r="BD224" s="267"/>
      <c r="BE224" s="267"/>
      <c r="BF224" s="267"/>
      <c r="BG224" s="267"/>
      <c r="BH224" s="267"/>
    </row>
    <row r="225" spans="1:60" ht="12.75" outlineLevel="1">
      <c r="A225" s="314"/>
      <c r="B225" s="307"/>
      <c r="C225" s="410" t="s">
        <v>1516</v>
      </c>
      <c r="D225" s="411"/>
      <c r="E225" s="412"/>
      <c r="F225" s="413"/>
      <c r="G225" s="414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G225" s="267"/>
      <c r="AH225" s="267"/>
      <c r="AI225" s="267"/>
      <c r="AJ225" s="267"/>
      <c r="AK225" s="267"/>
      <c r="AL225" s="267"/>
      <c r="AM225" s="267"/>
      <c r="AN225" s="267"/>
      <c r="AO225" s="267"/>
      <c r="AP225" s="267"/>
      <c r="AQ225" s="267"/>
      <c r="AR225" s="267"/>
      <c r="AS225" s="267"/>
      <c r="AT225" s="267"/>
      <c r="AU225" s="267"/>
      <c r="AV225" s="267"/>
      <c r="AW225" s="267"/>
      <c r="AX225" s="267"/>
      <c r="AY225" s="267"/>
      <c r="AZ225" s="267"/>
      <c r="BA225" s="306" t="str">
        <f>C225</f>
        <v>Součást rozvaděče RA_R1</v>
      </c>
      <c r="BB225" s="267"/>
      <c r="BC225" s="267"/>
      <c r="BD225" s="267"/>
      <c r="BE225" s="267"/>
      <c r="BF225" s="267"/>
      <c r="BG225" s="267"/>
      <c r="BH225" s="267"/>
    </row>
    <row r="226" spans="1:60" ht="12.75" outlineLevel="1">
      <c r="A226" s="314">
        <v>51</v>
      </c>
      <c r="B226" s="307" t="s">
        <v>1515</v>
      </c>
      <c r="C226" s="322" t="s">
        <v>1457</v>
      </c>
      <c r="D226" s="309" t="s">
        <v>1380</v>
      </c>
      <c r="E226" s="311">
        <v>3</v>
      </c>
      <c r="F226" s="313"/>
      <c r="G226" s="316">
        <f>E226*F226</f>
        <v>0</v>
      </c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  <c r="AD226" s="267"/>
      <c r="AE226" s="267"/>
      <c r="AF226" s="267"/>
      <c r="AG226" s="267"/>
      <c r="AH226" s="267"/>
      <c r="AI226" s="267"/>
      <c r="AJ226" s="267"/>
      <c r="AK226" s="267"/>
      <c r="AL226" s="267"/>
      <c r="AM226" s="267"/>
      <c r="AN226" s="267"/>
      <c r="AO226" s="267"/>
      <c r="AP226" s="267"/>
      <c r="AQ226" s="267"/>
      <c r="AR226" s="267"/>
      <c r="AS226" s="267"/>
      <c r="AT226" s="267"/>
      <c r="AU226" s="267"/>
      <c r="AV226" s="267"/>
      <c r="AW226" s="267"/>
      <c r="AX226" s="267"/>
      <c r="AY226" s="267"/>
      <c r="AZ226" s="267"/>
      <c r="BA226" s="267"/>
      <c r="BB226" s="267"/>
      <c r="BC226" s="267"/>
      <c r="BD226" s="267"/>
      <c r="BE226" s="267"/>
      <c r="BF226" s="267"/>
      <c r="BG226" s="267"/>
      <c r="BH226" s="267"/>
    </row>
    <row r="227" spans="1:60" ht="12.75" outlineLevel="1">
      <c r="A227" s="314"/>
      <c r="B227" s="307"/>
      <c r="C227" s="410" t="s">
        <v>1522</v>
      </c>
      <c r="D227" s="411"/>
      <c r="E227" s="412"/>
      <c r="F227" s="413"/>
      <c r="G227" s="414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7"/>
      <c r="AP227" s="267"/>
      <c r="AQ227" s="267"/>
      <c r="AR227" s="267"/>
      <c r="AS227" s="267"/>
      <c r="AT227" s="267"/>
      <c r="AU227" s="267"/>
      <c r="AV227" s="267"/>
      <c r="AW227" s="267"/>
      <c r="AX227" s="267"/>
      <c r="AY227" s="267"/>
      <c r="AZ227" s="267"/>
      <c r="BA227" s="306" t="str">
        <f>C227</f>
        <v>RA_R1+A7      RA_R1+A8      RA_R1+A9</v>
      </c>
      <c r="BB227" s="267"/>
      <c r="BC227" s="267"/>
      <c r="BD227" s="267"/>
      <c r="BE227" s="267"/>
      <c r="BF227" s="267"/>
      <c r="BG227" s="267"/>
      <c r="BH227" s="267"/>
    </row>
    <row r="228" spans="1:60" ht="12.75" outlineLevel="1">
      <c r="A228" s="314"/>
      <c r="B228" s="307"/>
      <c r="C228" s="410" t="s">
        <v>1480</v>
      </c>
      <c r="D228" s="411"/>
      <c r="E228" s="412"/>
      <c r="F228" s="413"/>
      <c r="G228" s="414"/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  <c r="AD228" s="267"/>
      <c r="AE228" s="267"/>
      <c r="AF228" s="267"/>
      <c r="AG228" s="267"/>
      <c r="AH228" s="267"/>
      <c r="AI228" s="267"/>
      <c r="AJ228" s="267"/>
      <c r="AK228" s="267"/>
      <c r="AL228" s="267"/>
      <c r="AM228" s="267"/>
      <c r="AN228" s="267"/>
      <c r="AO228" s="267"/>
      <c r="AP228" s="267"/>
      <c r="AQ228" s="267"/>
      <c r="AR228" s="267"/>
      <c r="AS228" s="267"/>
      <c r="AT228" s="267"/>
      <c r="AU228" s="267"/>
      <c r="AV228" s="267"/>
      <c r="AW228" s="267"/>
      <c r="AX228" s="267"/>
      <c r="AY228" s="267"/>
      <c r="AZ228" s="267"/>
      <c r="BA228" s="306" t="str">
        <f>C228</f>
        <v>D2.4-003, D2.4-004 - POZ.4.2</v>
      </c>
      <c r="BB228" s="267"/>
      <c r="BC228" s="267"/>
      <c r="BD228" s="267"/>
      <c r="BE228" s="267"/>
      <c r="BF228" s="267"/>
      <c r="BG228" s="267"/>
      <c r="BH228" s="267"/>
    </row>
    <row r="229" spans="1:60" ht="12.75" outlineLevel="1">
      <c r="A229" s="314"/>
      <c r="B229" s="307"/>
      <c r="C229" s="410" t="s">
        <v>1516</v>
      </c>
      <c r="D229" s="411"/>
      <c r="E229" s="412"/>
      <c r="F229" s="413"/>
      <c r="G229" s="414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306" t="str">
        <f>C229</f>
        <v>Součást rozvaděče RA_R1</v>
      </c>
      <c r="BB229" s="267"/>
      <c r="BC229" s="267"/>
      <c r="BD229" s="267"/>
      <c r="BE229" s="267"/>
      <c r="BF229" s="267"/>
      <c r="BG229" s="267"/>
      <c r="BH229" s="267"/>
    </row>
    <row r="230" spans="1:60" ht="12.75" outlineLevel="1">
      <c r="A230" s="314">
        <v>52</v>
      </c>
      <c r="B230" s="307" t="s">
        <v>1515</v>
      </c>
      <c r="C230" s="322" t="s">
        <v>1459</v>
      </c>
      <c r="D230" s="309" t="s">
        <v>1380</v>
      </c>
      <c r="E230" s="311">
        <v>1</v>
      </c>
      <c r="F230" s="313"/>
      <c r="G230" s="316">
        <f>E230*F230</f>
        <v>0</v>
      </c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  <c r="AQ230" s="267"/>
      <c r="AR230" s="267"/>
      <c r="AS230" s="267"/>
      <c r="AT230" s="267"/>
      <c r="AU230" s="267"/>
      <c r="AV230" s="267"/>
      <c r="AW230" s="267"/>
      <c r="AX230" s="267"/>
      <c r="AY230" s="267"/>
      <c r="AZ230" s="267"/>
      <c r="BA230" s="267"/>
      <c r="BB230" s="267"/>
      <c r="BC230" s="267"/>
      <c r="BD230" s="267"/>
      <c r="BE230" s="267"/>
      <c r="BF230" s="267"/>
      <c r="BG230" s="267"/>
      <c r="BH230" s="267"/>
    </row>
    <row r="231" spans="1:60" ht="12.75" outlineLevel="1">
      <c r="A231" s="314"/>
      <c r="B231" s="307"/>
      <c r="C231" s="410" t="s">
        <v>1518</v>
      </c>
      <c r="D231" s="411"/>
      <c r="E231" s="412"/>
      <c r="F231" s="413"/>
      <c r="G231" s="414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  <c r="AD231" s="267"/>
      <c r="AE231" s="267"/>
      <c r="AF231" s="267"/>
      <c r="AG231" s="267"/>
      <c r="AH231" s="267"/>
      <c r="AI231" s="267"/>
      <c r="AJ231" s="267"/>
      <c r="AK231" s="267"/>
      <c r="AL231" s="267"/>
      <c r="AM231" s="267"/>
      <c r="AN231" s="267"/>
      <c r="AO231" s="267"/>
      <c r="AP231" s="267"/>
      <c r="AQ231" s="267"/>
      <c r="AR231" s="267"/>
      <c r="AS231" s="267"/>
      <c r="AT231" s="267"/>
      <c r="AU231" s="267"/>
      <c r="AV231" s="267"/>
      <c r="AW231" s="267"/>
      <c r="AX231" s="267"/>
      <c r="AY231" s="267"/>
      <c r="AZ231" s="267"/>
      <c r="BA231" s="306" t="str">
        <f>C231</f>
        <v>RA_R1+DDC1</v>
      </c>
      <c r="BB231" s="267"/>
      <c r="BC231" s="267"/>
      <c r="BD231" s="267"/>
      <c r="BE231" s="267"/>
      <c r="BF231" s="267"/>
      <c r="BG231" s="267"/>
      <c r="BH231" s="267"/>
    </row>
    <row r="232" spans="1:60" ht="12.75" outlineLevel="1">
      <c r="A232" s="314"/>
      <c r="B232" s="307"/>
      <c r="C232" s="410" t="s">
        <v>1480</v>
      </c>
      <c r="D232" s="411"/>
      <c r="E232" s="412"/>
      <c r="F232" s="413"/>
      <c r="G232" s="414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67"/>
      <c r="AB232" s="267"/>
      <c r="AC232" s="267"/>
      <c r="AD232" s="267"/>
      <c r="AE232" s="267"/>
      <c r="AF232" s="267"/>
      <c r="AG232" s="267"/>
      <c r="AH232" s="267"/>
      <c r="AI232" s="267"/>
      <c r="AJ232" s="267"/>
      <c r="AK232" s="267"/>
      <c r="AL232" s="267"/>
      <c r="AM232" s="267"/>
      <c r="AN232" s="267"/>
      <c r="AO232" s="267"/>
      <c r="AP232" s="267"/>
      <c r="AQ232" s="267"/>
      <c r="AR232" s="267"/>
      <c r="AS232" s="267"/>
      <c r="AT232" s="267"/>
      <c r="AU232" s="267"/>
      <c r="AV232" s="267"/>
      <c r="AW232" s="267"/>
      <c r="AX232" s="267"/>
      <c r="AY232" s="267"/>
      <c r="AZ232" s="267"/>
      <c r="BA232" s="306" t="str">
        <f>C232</f>
        <v>D2.4-003, D2.4-004 - POZ.4.2</v>
      </c>
      <c r="BB232" s="267"/>
      <c r="BC232" s="267"/>
      <c r="BD232" s="267"/>
      <c r="BE232" s="267"/>
      <c r="BF232" s="267"/>
      <c r="BG232" s="267"/>
      <c r="BH232" s="267"/>
    </row>
    <row r="233" spans="1:60" ht="12.75" outlineLevel="1">
      <c r="A233" s="314"/>
      <c r="B233" s="307"/>
      <c r="C233" s="410" t="s">
        <v>1516</v>
      </c>
      <c r="D233" s="411"/>
      <c r="E233" s="412"/>
      <c r="F233" s="413"/>
      <c r="G233" s="414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7"/>
      <c r="AP233" s="267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306" t="str">
        <f>C233</f>
        <v>Součást rozvaděče RA_R1</v>
      </c>
      <c r="BB233" s="267"/>
      <c r="BC233" s="267"/>
      <c r="BD233" s="267"/>
      <c r="BE233" s="267"/>
      <c r="BF233" s="267"/>
      <c r="BG233" s="267"/>
      <c r="BH233" s="267"/>
    </row>
    <row r="234" spans="1:60" ht="12.75" outlineLevel="1">
      <c r="A234" s="314">
        <v>53</v>
      </c>
      <c r="B234" s="307" t="s">
        <v>1523</v>
      </c>
      <c r="C234" s="322" t="s">
        <v>1484</v>
      </c>
      <c r="D234" s="309" t="s">
        <v>1380</v>
      </c>
      <c r="E234" s="311">
        <v>1</v>
      </c>
      <c r="F234" s="313"/>
      <c r="G234" s="316">
        <f>E234*F234</f>
        <v>0</v>
      </c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7"/>
      <c r="AN234" s="267"/>
      <c r="AO234" s="267"/>
      <c r="AP234" s="267"/>
      <c r="AQ234" s="267"/>
      <c r="AR234" s="267"/>
      <c r="AS234" s="267"/>
      <c r="AT234" s="267"/>
      <c r="AU234" s="267"/>
      <c r="AV234" s="267"/>
      <c r="AW234" s="267"/>
      <c r="AX234" s="267"/>
      <c r="AY234" s="267"/>
      <c r="AZ234" s="267"/>
      <c r="BA234" s="267"/>
      <c r="BB234" s="267"/>
      <c r="BC234" s="267"/>
      <c r="BD234" s="267"/>
      <c r="BE234" s="267"/>
      <c r="BF234" s="267"/>
      <c r="BG234" s="267"/>
      <c r="BH234" s="267"/>
    </row>
    <row r="235" spans="1:60" ht="12.75" outlineLevel="1">
      <c r="A235" s="314"/>
      <c r="B235" s="307"/>
      <c r="C235" s="410" t="s">
        <v>1505</v>
      </c>
      <c r="D235" s="411"/>
      <c r="E235" s="412"/>
      <c r="F235" s="413"/>
      <c r="G235" s="414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267"/>
      <c r="AM235" s="267"/>
      <c r="AN235" s="267"/>
      <c r="AO235" s="267"/>
      <c r="AP235" s="267"/>
      <c r="AQ235" s="267"/>
      <c r="AR235" s="267"/>
      <c r="AS235" s="267"/>
      <c r="AT235" s="267"/>
      <c r="AU235" s="267"/>
      <c r="AV235" s="267"/>
      <c r="AW235" s="267"/>
      <c r="AX235" s="267"/>
      <c r="AY235" s="267"/>
      <c r="AZ235" s="267"/>
      <c r="BA235" s="306" t="str">
        <f>C235</f>
        <v>RA_R1+E1</v>
      </c>
      <c r="BB235" s="267"/>
      <c r="BC235" s="267"/>
      <c r="BD235" s="267"/>
      <c r="BE235" s="267"/>
      <c r="BF235" s="267"/>
      <c r="BG235" s="267"/>
      <c r="BH235" s="267"/>
    </row>
    <row r="236" spans="1:60" ht="12.75" outlineLevel="1">
      <c r="A236" s="314"/>
      <c r="B236" s="307"/>
      <c r="C236" s="410" t="s">
        <v>1486</v>
      </c>
      <c r="D236" s="411"/>
      <c r="E236" s="412"/>
      <c r="F236" s="413"/>
      <c r="G236" s="414"/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  <c r="AK236" s="267"/>
      <c r="AL236" s="267"/>
      <c r="AM236" s="267"/>
      <c r="AN236" s="267"/>
      <c r="AO236" s="267"/>
      <c r="AP236" s="267"/>
      <c r="AQ236" s="267"/>
      <c r="AR236" s="267"/>
      <c r="AS236" s="267"/>
      <c r="AT236" s="267"/>
      <c r="AU236" s="267"/>
      <c r="AV236" s="267"/>
      <c r="AW236" s="267"/>
      <c r="AX236" s="267"/>
      <c r="AY236" s="267"/>
      <c r="AZ236" s="267"/>
      <c r="BA236" s="306" t="str">
        <f>C236</f>
        <v>D2.4-003, D2.4-004 - POZ.4.6</v>
      </c>
      <c r="BB236" s="267"/>
      <c r="BC236" s="267"/>
      <c r="BD236" s="267"/>
      <c r="BE236" s="267"/>
      <c r="BF236" s="267"/>
      <c r="BG236" s="267"/>
      <c r="BH236" s="267"/>
    </row>
    <row r="237" spans="1:60" ht="12.75" outlineLevel="1">
      <c r="A237" s="314"/>
      <c r="B237" s="307"/>
      <c r="C237" s="410" t="s">
        <v>1516</v>
      </c>
      <c r="D237" s="411"/>
      <c r="E237" s="412"/>
      <c r="F237" s="413"/>
      <c r="G237" s="414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  <c r="AK237" s="267"/>
      <c r="AL237" s="267"/>
      <c r="AM237" s="267"/>
      <c r="AN237" s="267"/>
      <c r="AO237" s="267"/>
      <c r="AP237" s="267"/>
      <c r="AQ237" s="267"/>
      <c r="AR237" s="267"/>
      <c r="AS237" s="267"/>
      <c r="AT237" s="267"/>
      <c r="AU237" s="267"/>
      <c r="AV237" s="267"/>
      <c r="AW237" s="267"/>
      <c r="AX237" s="267"/>
      <c r="AY237" s="267"/>
      <c r="AZ237" s="267"/>
      <c r="BA237" s="306" t="str">
        <f>C237</f>
        <v>Součást rozvaděče RA_R1</v>
      </c>
      <c r="BB237" s="267"/>
      <c r="BC237" s="267"/>
      <c r="BD237" s="267"/>
      <c r="BE237" s="267"/>
      <c r="BF237" s="267"/>
      <c r="BG237" s="267"/>
      <c r="BH237" s="267"/>
    </row>
    <row r="238" spans="1:7" ht="12.75">
      <c r="A238" s="315" t="s">
        <v>231</v>
      </c>
      <c r="B238" s="308" t="s">
        <v>130</v>
      </c>
      <c r="C238" s="323" t="s">
        <v>131</v>
      </c>
      <c r="D238" s="310"/>
      <c r="E238" s="312"/>
      <c r="F238" s="420">
        <f>SUM(G239:G318)</f>
        <v>0</v>
      </c>
      <c r="G238" s="421"/>
    </row>
    <row r="239" spans="1:60" ht="12.75" outlineLevel="1">
      <c r="A239" s="314">
        <v>54</v>
      </c>
      <c r="B239" s="307" t="s">
        <v>1524</v>
      </c>
      <c r="C239" s="322" t="s">
        <v>1379</v>
      </c>
      <c r="D239" s="309" t="s">
        <v>1380</v>
      </c>
      <c r="E239" s="311">
        <v>1</v>
      </c>
      <c r="F239" s="313"/>
      <c r="G239" s="316">
        <f>E239*F239</f>
        <v>0</v>
      </c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  <c r="AK239" s="267"/>
      <c r="AL239" s="267"/>
      <c r="AM239" s="267"/>
      <c r="AN239" s="267"/>
      <c r="AO239" s="267"/>
      <c r="AP239" s="267"/>
      <c r="AQ239" s="267"/>
      <c r="AR239" s="267"/>
      <c r="AS239" s="267"/>
      <c r="AT239" s="267"/>
      <c r="AU239" s="267"/>
      <c r="AV239" s="267"/>
      <c r="AW239" s="267"/>
      <c r="AX239" s="267"/>
      <c r="AY239" s="267"/>
      <c r="AZ239" s="267"/>
      <c r="BA239" s="267"/>
      <c r="BB239" s="267"/>
      <c r="BC239" s="267"/>
      <c r="BD239" s="267"/>
      <c r="BE239" s="267"/>
      <c r="BF239" s="267"/>
      <c r="BG239" s="267"/>
      <c r="BH239" s="267"/>
    </row>
    <row r="240" spans="1:60" ht="12.75" outlineLevel="1">
      <c r="A240" s="314"/>
      <c r="B240" s="307"/>
      <c r="C240" s="410" t="s">
        <v>1525</v>
      </c>
      <c r="D240" s="411"/>
      <c r="E240" s="412"/>
      <c r="F240" s="413"/>
      <c r="G240" s="414"/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  <c r="AK240" s="267"/>
      <c r="AL240" s="267"/>
      <c r="AM240" s="267"/>
      <c r="AN240" s="267"/>
      <c r="AO240" s="267"/>
      <c r="AP240" s="267"/>
      <c r="AQ240" s="267"/>
      <c r="AR240" s="267"/>
      <c r="AS240" s="267"/>
      <c r="AT240" s="267"/>
      <c r="AU240" s="267"/>
      <c r="AV240" s="267"/>
      <c r="AW240" s="267"/>
      <c r="AX240" s="267"/>
      <c r="AY240" s="267"/>
      <c r="AZ240" s="267"/>
      <c r="BA240" s="306" t="str">
        <f>C240</f>
        <v>RA_S1+P1</v>
      </c>
      <c r="BB240" s="267"/>
      <c r="BC240" s="267"/>
      <c r="BD240" s="267"/>
      <c r="BE240" s="267"/>
      <c r="BF240" s="267"/>
      <c r="BG240" s="267"/>
      <c r="BH240" s="267"/>
    </row>
    <row r="241" spans="1:60" ht="12.75" outlineLevel="1">
      <c r="A241" s="314"/>
      <c r="B241" s="307"/>
      <c r="C241" s="410" t="s">
        <v>1382</v>
      </c>
      <c r="D241" s="411"/>
      <c r="E241" s="412"/>
      <c r="F241" s="413"/>
      <c r="G241" s="414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7"/>
      <c r="AM241" s="267"/>
      <c r="AN241" s="267"/>
      <c r="AO241" s="267"/>
      <c r="AP241" s="267"/>
      <c r="AQ241" s="267"/>
      <c r="AR241" s="267"/>
      <c r="AS241" s="267"/>
      <c r="AT241" s="267"/>
      <c r="AU241" s="267"/>
      <c r="AV241" s="267"/>
      <c r="AW241" s="267"/>
      <c r="AX241" s="267"/>
      <c r="AY241" s="267"/>
      <c r="AZ241" s="267"/>
      <c r="BA241" s="306" t="str">
        <f>C241</f>
        <v>D2.4-003, D2.4-004 - POZ.1.7</v>
      </c>
      <c r="BB241" s="267"/>
      <c r="BC241" s="267"/>
      <c r="BD241" s="267"/>
      <c r="BE241" s="267"/>
      <c r="BF241" s="267"/>
      <c r="BG241" s="267"/>
      <c r="BH241" s="267"/>
    </row>
    <row r="242" spans="1:60" ht="12.75" outlineLevel="1">
      <c r="A242" s="314">
        <v>55</v>
      </c>
      <c r="B242" s="307" t="s">
        <v>1526</v>
      </c>
      <c r="C242" s="322" t="s">
        <v>1384</v>
      </c>
      <c r="D242" s="309" t="s">
        <v>1380</v>
      </c>
      <c r="E242" s="311">
        <v>1</v>
      </c>
      <c r="F242" s="313"/>
      <c r="G242" s="316">
        <f>E242*F242</f>
        <v>0</v>
      </c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  <c r="AD242" s="267"/>
      <c r="AE242" s="267"/>
      <c r="AF242" s="267"/>
      <c r="AG242" s="267"/>
      <c r="AH242" s="267"/>
      <c r="AI242" s="267"/>
      <c r="AJ242" s="267"/>
      <c r="AK242" s="267"/>
      <c r="AL242" s="267"/>
      <c r="AM242" s="267"/>
      <c r="AN242" s="267"/>
      <c r="AO242" s="267"/>
      <c r="AP242" s="267"/>
      <c r="AQ242" s="267"/>
      <c r="AR242" s="267"/>
      <c r="AS242" s="267"/>
      <c r="AT242" s="267"/>
      <c r="AU242" s="267"/>
      <c r="AV242" s="267"/>
      <c r="AW242" s="267"/>
      <c r="AX242" s="267"/>
      <c r="AY242" s="267"/>
      <c r="AZ242" s="267"/>
      <c r="BA242" s="267"/>
      <c r="BB242" s="267"/>
      <c r="BC242" s="267"/>
      <c r="BD242" s="267"/>
      <c r="BE242" s="267"/>
      <c r="BF242" s="267"/>
      <c r="BG242" s="267"/>
      <c r="BH242" s="267"/>
    </row>
    <row r="243" spans="1:60" ht="12.75" outlineLevel="1">
      <c r="A243" s="314"/>
      <c r="B243" s="307"/>
      <c r="C243" s="410" t="s">
        <v>1527</v>
      </c>
      <c r="D243" s="411"/>
      <c r="E243" s="412"/>
      <c r="F243" s="413"/>
      <c r="G243" s="414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267"/>
      <c r="AM243" s="267"/>
      <c r="AN243" s="267"/>
      <c r="AO243" s="267"/>
      <c r="AP243" s="267"/>
      <c r="AQ243" s="267"/>
      <c r="AR243" s="267"/>
      <c r="AS243" s="267"/>
      <c r="AT243" s="267"/>
      <c r="AU243" s="267"/>
      <c r="AV243" s="267"/>
      <c r="AW243" s="267"/>
      <c r="AX243" s="267"/>
      <c r="AY243" s="267"/>
      <c r="AZ243" s="267"/>
      <c r="BA243" s="306" t="str">
        <f>C243</f>
        <v>RA_S1+P2</v>
      </c>
      <c r="BB243" s="267"/>
      <c r="BC243" s="267"/>
      <c r="BD243" s="267"/>
      <c r="BE243" s="267"/>
      <c r="BF243" s="267"/>
      <c r="BG243" s="267"/>
      <c r="BH243" s="267"/>
    </row>
    <row r="244" spans="1:60" ht="12.75" outlineLevel="1">
      <c r="A244" s="314"/>
      <c r="B244" s="307"/>
      <c r="C244" s="410" t="s">
        <v>1382</v>
      </c>
      <c r="D244" s="411"/>
      <c r="E244" s="412"/>
      <c r="F244" s="413"/>
      <c r="G244" s="414"/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7"/>
      <c r="AP244" s="267"/>
      <c r="AQ244" s="267"/>
      <c r="AR244" s="267"/>
      <c r="AS244" s="267"/>
      <c r="AT244" s="267"/>
      <c r="AU244" s="267"/>
      <c r="AV244" s="267"/>
      <c r="AW244" s="267"/>
      <c r="AX244" s="267"/>
      <c r="AY244" s="267"/>
      <c r="AZ244" s="267"/>
      <c r="BA244" s="306" t="str">
        <f>C244</f>
        <v>D2.4-003, D2.4-004 - POZ.1.7</v>
      </c>
      <c r="BB244" s="267"/>
      <c r="BC244" s="267"/>
      <c r="BD244" s="267"/>
      <c r="BE244" s="267"/>
      <c r="BF244" s="267"/>
      <c r="BG244" s="267"/>
      <c r="BH244" s="267"/>
    </row>
    <row r="245" spans="1:60" ht="22.5" outlineLevel="1">
      <c r="A245" s="314">
        <v>56</v>
      </c>
      <c r="B245" s="307" t="s">
        <v>1528</v>
      </c>
      <c r="C245" s="322" t="s">
        <v>1387</v>
      </c>
      <c r="D245" s="309" t="s">
        <v>1380</v>
      </c>
      <c r="E245" s="311">
        <v>1</v>
      </c>
      <c r="F245" s="313"/>
      <c r="G245" s="316">
        <f>E245*F245</f>
        <v>0</v>
      </c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267"/>
      <c r="BB245" s="267"/>
      <c r="BC245" s="267"/>
      <c r="BD245" s="267"/>
      <c r="BE245" s="267"/>
      <c r="BF245" s="267"/>
      <c r="BG245" s="267"/>
      <c r="BH245" s="267"/>
    </row>
    <row r="246" spans="1:60" ht="12.75" outlineLevel="1">
      <c r="A246" s="314"/>
      <c r="B246" s="307"/>
      <c r="C246" s="410" t="s">
        <v>1529</v>
      </c>
      <c r="D246" s="411"/>
      <c r="E246" s="412"/>
      <c r="F246" s="413"/>
      <c r="G246" s="414"/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7"/>
      <c r="AP246" s="267"/>
      <c r="AQ246" s="267"/>
      <c r="AR246" s="267"/>
      <c r="AS246" s="267"/>
      <c r="AT246" s="267"/>
      <c r="AU246" s="267"/>
      <c r="AV246" s="267"/>
      <c r="AW246" s="267"/>
      <c r="AX246" s="267"/>
      <c r="AY246" s="267"/>
      <c r="AZ246" s="267"/>
      <c r="BA246" s="306" t="str">
        <f>C246</f>
        <v>RA_S1+B1</v>
      </c>
      <c r="BB246" s="267"/>
      <c r="BC246" s="267"/>
      <c r="BD246" s="267"/>
      <c r="BE246" s="267"/>
      <c r="BF246" s="267"/>
      <c r="BG246" s="267"/>
      <c r="BH246" s="267"/>
    </row>
    <row r="247" spans="1:60" ht="12.75" outlineLevel="1">
      <c r="A247" s="314"/>
      <c r="B247" s="307"/>
      <c r="C247" s="410" t="s">
        <v>1389</v>
      </c>
      <c r="D247" s="411"/>
      <c r="E247" s="412"/>
      <c r="F247" s="413"/>
      <c r="G247" s="414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7"/>
      <c r="AL247" s="267"/>
      <c r="AM247" s="267"/>
      <c r="AN247" s="267"/>
      <c r="AO247" s="267"/>
      <c r="AP247" s="267"/>
      <c r="AQ247" s="267"/>
      <c r="AR247" s="267"/>
      <c r="AS247" s="267"/>
      <c r="AT247" s="267"/>
      <c r="AU247" s="267"/>
      <c r="AV247" s="267"/>
      <c r="AW247" s="267"/>
      <c r="AX247" s="267"/>
      <c r="AY247" s="267"/>
      <c r="AZ247" s="267"/>
      <c r="BA247" s="306" t="str">
        <f>C247</f>
        <v>D2.4-003, D2.4-004 - POZ.1.5</v>
      </c>
      <c r="BB247" s="267"/>
      <c r="BC247" s="267"/>
      <c r="BD247" s="267"/>
      <c r="BE247" s="267"/>
      <c r="BF247" s="267"/>
      <c r="BG247" s="267"/>
      <c r="BH247" s="267"/>
    </row>
    <row r="248" spans="1:60" ht="12.75" outlineLevel="1">
      <c r="A248" s="314">
        <v>57</v>
      </c>
      <c r="B248" s="307" t="s">
        <v>1530</v>
      </c>
      <c r="C248" s="322" t="s">
        <v>1391</v>
      </c>
      <c r="D248" s="309" t="s">
        <v>1380</v>
      </c>
      <c r="E248" s="311">
        <v>1</v>
      </c>
      <c r="F248" s="313"/>
      <c r="G248" s="316">
        <f>E248*F248</f>
        <v>0</v>
      </c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267"/>
      <c r="AX248" s="267"/>
      <c r="AY248" s="267"/>
      <c r="AZ248" s="267"/>
      <c r="BA248" s="267"/>
      <c r="BB248" s="267"/>
      <c r="BC248" s="267"/>
      <c r="BD248" s="267"/>
      <c r="BE248" s="267"/>
      <c r="BF248" s="267"/>
      <c r="BG248" s="267"/>
      <c r="BH248" s="267"/>
    </row>
    <row r="249" spans="1:60" ht="12.75" outlineLevel="1">
      <c r="A249" s="314"/>
      <c r="B249" s="307"/>
      <c r="C249" s="410" t="s">
        <v>1529</v>
      </c>
      <c r="D249" s="411"/>
      <c r="E249" s="412"/>
      <c r="F249" s="413"/>
      <c r="G249" s="414"/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267"/>
      <c r="AX249" s="267"/>
      <c r="AY249" s="267"/>
      <c r="AZ249" s="267"/>
      <c r="BA249" s="306" t="str">
        <f>C249</f>
        <v>RA_S1+B1</v>
      </c>
      <c r="BB249" s="267"/>
      <c r="BC249" s="267"/>
      <c r="BD249" s="267"/>
      <c r="BE249" s="267"/>
      <c r="BF249" s="267"/>
      <c r="BG249" s="267"/>
      <c r="BH249" s="267"/>
    </row>
    <row r="250" spans="1:60" ht="12.75" outlineLevel="1">
      <c r="A250" s="314"/>
      <c r="B250" s="307"/>
      <c r="C250" s="410" t="s">
        <v>1389</v>
      </c>
      <c r="D250" s="411"/>
      <c r="E250" s="412"/>
      <c r="F250" s="413"/>
      <c r="G250" s="414"/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267"/>
      <c r="AX250" s="267"/>
      <c r="AY250" s="267"/>
      <c r="AZ250" s="267"/>
      <c r="BA250" s="306" t="str">
        <f>C250</f>
        <v>D2.4-003, D2.4-004 - POZ.1.5</v>
      </c>
      <c r="BB250" s="267"/>
      <c r="BC250" s="267"/>
      <c r="BD250" s="267"/>
      <c r="BE250" s="267"/>
      <c r="BF250" s="267"/>
      <c r="BG250" s="267"/>
      <c r="BH250" s="267"/>
    </row>
    <row r="251" spans="1:60" ht="12.75" outlineLevel="1">
      <c r="A251" s="314">
        <v>58</v>
      </c>
      <c r="B251" s="307" t="s">
        <v>1531</v>
      </c>
      <c r="C251" s="322" t="s">
        <v>1393</v>
      </c>
      <c r="D251" s="309" t="s">
        <v>1380</v>
      </c>
      <c r="E251" s="311">
        <v>9</v>
      </c>
      <c r="F251" s="313"/>
      <c r="G251" s="316">
        <f>E251*F251</f>
        <v>0</v>
      </c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267"/>
      <c r="BB251" s="267"/>
      <c r="BC251" s="267"/>
      <c r="BD251" s="267"/>
      <c r="BE251" s="267"/>
      <c r="BF251" s="267"/>
      <c r="BG251" s="267"/>
      <c r="BH251" s="267"/>
    </row>
    <row r="252" spans="1:60" ht="22.5" outlineLevel="1">
      <c r="A252" s="314"/>
      <c r="B252" s="307"/>
      <c r="C252" s="410" t="s">
        <v>1532</v>
      </c>
      <c r="D252" s="411"/>
      <c r="E252" s="412"/>
      <c r="F252" s="413"/>
      <c r="G252" s="414"/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  <c r="AT252" s="267"/>
      <c r="AU252" s="267"/>
      <c r="AV252" s="267"/>
      <c r="AW252" s="267"/>
      <c r="AX252" s="267"/>
      <c r="AY252" s="267"/>
      <c r="AZ252" s="267"/>
      <c r="BA252" s="306" t="str">
        <f>C252</f>
        <v>RA_S1+B3     RA_S1+B4     RA_S1+B5     RA_S1+B6     RA_S1+B7     RA_S1+B8     RA_S1+B11     RA_S1+B12     RA_S1+B13</v>
      </c>
      <c r="BB252" s="267"/>
      <c r="BC252" s="267"/>
      <c r="BD252" s="267"/>
      <c r="BE252" s="267"/>
      <c r="BF252" s="267"/>
      <c r="BG252" s="267"/>
      <c r="BH252" s="267"/>
    </row>
    <row r="253" spans="1:60" ht="12.75" outlineLevel="1">
      <c r="A253" s="314"/>
      <c r="B253" s="307"/>
      <c r="C253" s="410" t="s">
        <v>1395</v>
      </c>
      <c r="D253" s="411"/>
      <c r="E253" s="412"/>
      <c r="F253" s="413"/>
      <c r="G253" s="414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306" t="str">
        <f>C253</f>
        <v>D2.4-003, D2.4-004 - POZ.1.2</v>
      </c>
      <c r="BB253" s="267"/>
      <c r="BC253" s="267"/>
      <c r="BD253" s="267"/>
      <c r="BE253" s="267"/>
      <c r="BF253" s="267"/>
      <c r="BG253" s="267"/>
      <c r="BH253" s="267"/>
    </row>
    <row r="254" spans="1:60" ht="12.75" outlineLevel="1">
      <c r="A254" s="314">
        <v>59</v>
      </c>
      <c r="B254" s="307" t="s">
        <v>1533</v>
      </c>
      <c r="C254" s="322" t="s">
        <v>1397</v>
      </c>
      <c r="D254" s="309" t="s">
        <v>1380</v>
      </c>
      <c r="E254" s="311">
        <v>2</v>
      </c>
      <c r="F254" s="313"/>
      <c r="G254" s="316">
        <f>E254*F254</f>
        <v>0</v>
      </c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267"/>
      <c r="BB254" s="267"/>
      <c r="BC254" s="267"/>
      <c r="BD254" s="267"/>
      <c r="BE254" s="267"/>
      <c r="BF254" s="267"/>
      <c r="BG254" s="267"/>
      <c r="BH254" s="267"/>
    </row>
    <row r="255" spans="1:60" ht="12.75" outlineLevel="1">
      <c r="A255" s="314"/>
      <c r="B255" s="307"/>
      <c r="C255" s="410" t="s">
        <v>1534</v>
      </c>
      <c r="D255" s="411"/>
      <c r="E255" s="412"/>
      <c r="F255" s="413"/>
      <c r="G255" s="414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306" t="str">
        <f>C255</f>
        <v>RA_S1+B9     RA_S1+B10</v>
      </c>
      <c r="BB255" s="267"/>
      <c r="BC255" s="267"/>
      <c r="BD255" s="267"/>
      <c r="BE255" s="267"/>
      <c r="BF255" s="267"/>
      <c r="BG255" s="267"/>
      <c r="BH255" s="267"/>
    </row>
    <row r="256" spans="1:60" ht="12.75" outlineLevel="1">
      <c r="A256" s="314"/>
      <c r="B256" s="307"/>
      <c r="C256" s="410" t="s">
        <v>1399</v>
      </c>
      <c r="D256" s="411"/>
      <c r="E256" s="412"/>
      <c r="F256" s="413"/>
      <c r="G256" s="414"/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306" t="str">
        <f>C256</f>
        <v>D2.4-003, D2.4-004 - POZ.1.3</v>
      </c>
      <c r="BB256" s="267"/>
      <c r="BC256" s="267"/>
      <c r="BD256" s="267"/>
      <c r="BE256" s="267"/>
      <c r="BF256" s="267"/>
      <c r="BG256" s="267"/>
      <c r="BH256" s="267"/>
    </row>
    <row r="257" spans="1:60" ht="12.75" outlineLevel="1">
      <c r="A257" s="314">
        <v>60</v>
      </c>
      <c r="B257" s="307" t="s">
        <v>1535</v>
      </c>
      <c r="C257" s="322" t="s">
        <v>1405</v>
      </c>
      <c r="D257" s="309" t="s">
        <v>1380</v>
      </c>
      <c r="E257" s="311">
        <v>2</v>
      </c>
      <c r="F257" s="313"/>
      <c r="G257" s="316">
        <f>E257*F257</f>
        <v>0</v>
      </c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  <c r="AT257" s="267"/>
      <c r="AU257" s="267"/>
      <c r="AV257" s="267"/>
      <c r="AW257" s="267"/>
      <c r="AX257" s="267"/>
      <c r="AY257" s="267"/>
      <c r="AZ257" s="267"/>
      <c r="BA257" s="267"/>
      <c r="BB257" s="267"/>
      <c r="BC257" s="267"/>
      <c r="BD257" s="267"/>
      <c r="BE257" s="267"/>
      <c r="BF257" s="267"/>
      <c r="BG257" s="267"/>
      <c r="BH257" s="267"/>
    </row>
    <row r="258" spans="1:60" ht="12.75" outlineLevel="1">
      <c r="A258" s="314"/>
      <c r="B258" s="307"/>
      <c r="C258" s="410" t="s">
        <v>1536</v>
      </c>
      <c r="D258" s="411"/>
      <c r="E258" s="412"/>
      <c r="F258" s="413"/>
      <c r="G258" s="414"/>
      <c r="H258" s="267"/>
      <c r="I258" s="267"/>
      <c r="J258" s="267"/>
      <c r="K258" s="267"/>
      <c r="L258" s="267"/>
      <c r="M258" s="267"/>
      <c r="N258" s="267"/>
      <c r="O258" s="267"/>
      <c r="P258" s="267"/>
      <c r="Q258" s="267"/>
      <c r="R258" s="267"/>
      <c r="S258" s="267"/>
      <c r="T258" s="267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  <c r="AT258" s="267"/>
      <c r="AU258" s="267"/>
      <c r="AV258" s="267"/>
      <c r="AW258" s="267"/>
      <c r="AX258" s="267"/>
      <c r="AY258" s="267"/>
      <c r="AZ258" s="267"/>
      <c r="BA258" s="306" t="str">
        <f>C258</f>
        <v>RA_S1+B2     RA_S1+B14</v>
      </c>
      <c r="BB258" s="267"/>
      <c r="BC258" s="267"/>
      <c r="BD258" s="267"/>
      <c r="BE258" s="267"/>
      <c r="BF258" s="267"/>
      <c r="BG258" s="267"/>
      <c r="BH258" s="267"/>
    </row>
    <row r="259" spans="1:60" ht="12.75" outlineLevel="1">
      <c r="A259" s="314"/>
      <c r="B259" s="307"/>
      <c r="C259" s="410" t="s">
        <v>1407</v>
      </c>
      <c r="D259" s="411"/>
      <c r="E259" s="412"/>
      <c r="F259" s="413"/>
      <c r="G259" s="414"/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  <c r="AT259" s="267"/>
      <c r="AU259" s="267"/>
      <c r="AV259" s="267"/>
      <c r="AW259" s="267"/>
      <c r="AX259" s="267"/>
      <c r="AY259" s="267"/>
      <c r="AZ259" s="267"/>
      <c r="BA259" s="306" t="str">
        <f>C259</f>
        <v>D2.4-003, D2.4-004 - POZ.1.1</v>
      </c>
      <c r="BB259" s="267"/>
      <c r="BC259" s="267"/>
      <c r="BD259" s="267"/>
      <c r="BE259" s="267"/>
      <c r="BF259" s="267"/>
      <c r="BG259" s="267"/>
      <c r="BH259" s="267"/>
    </row>
    <row r="260" spans="1:60" ht="22.5" outlineLevel="1">
      <c r="A260" s="314">
        <v>61</v>
      </c>
      <c r="B260" s="307" t="s">
        <v>1537</v>
      </c>
      <c r="C260" s="322" t="s">
        <v>1409</v>
      </c>
      <c r="D260" s="309" t="s">
        <v>1380</v>
      </c>
      <c r="E260" s="311">
        <v>5</v>
      </c>
      <c r="F260" s="313"/>
      <c r="G260" s="316">
        <f>E260*F260</f>
        <v>0</v>
      </c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  <c r="BA260" s="267"/>
      <c r="BB260" s="267"/>
      <c r="BC260" s="267"/>
      <c r="BD260" s="267"/>
      <c r="BE260" s="267"/>
      <c r="BF260" s="267"/>
      <c r="BG260" s="267"/>
      <c r="BH260" s="267"/>
    </row>
    <row r="261" spans="1:60" ht="12.75" outlineLevel="1">
      <c r="A261" s="314"/>
      <c r="B261" s="307"/>
      <c r="C261" s="410" t="s">
        <v>1538</v>
      </c>
      <c r="D261" s="411"/>
      <c r="E261" s="412"/>
      <c r="F261" s="413"/>
      <c r="G261" s="414"/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  <c r="BA261" s="306" t="str">
        <f>C261</f>
        <v>RA_S1+F1      RA_S1+F2      RA_S1+F3     RA_S1+F4      RA_S1+F5</v>
      </c>
      <c r="BB261" s="267"/>
      <c r="BC261" s="267"/>
      <c r="BD261" s="267"/>
      <c r="BE261" s="267"/>
      <c r="BF261" s="267"/>
      <c r="BG261" s="267"/>
      <c r="BH261" s="267"/>
    </row>
    <row r="262" spans="1:60" ht="12.75" outlineLevel="1">
      <c r="A262" s="314"/>
      <c r="B262" s="307"/>
      <c r="C262" s="410" t="s">
        <v>1411</v>
      </c>
      <c r="D262" s="411"/>
      <c r="E262" s="412"/>
      <c r="F262" s="413"/>
      <c r="G262" s="414"/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306" t="str">
        <f>C262</f>
        <v>D2.4-003, D2.4-004 - POZ.2.1</v>
      </c>
      <c r="BB262" s="267"/>
      <c r="BC262" s="267"/>
      <c r="BD262" s="267"/>
      <c r="BE262" s="267"/>
      <c r="BF262" s="267"/>
      <c r="BG262" s="267"/>
      <c r="BH262" s="267"/>
    </row>
    <row r="263" spans="1:60" ht="22.5" outlineLevel="1">
      <c r="A263" s="314">
        <v>62</v>
      </c>
      <c r="B263" s="307" t="s">
        <v>1539</v>
      </c>
      <c r="C263" s="322" t="s">
        <v>1413</v>
      </c>
      <c r="D263" s="309" t="s">
        <v>1380</v>
      </c>
      <c r="E263" s="311">
        <v>1</v>
      </c>
      <c r="F263" s="313"/>
      <c r="G263" s="316">
        <f>E263*F263</f>
        <v>0</v>
      </c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</row>
    <row r="264" spans="1:60" ht="12.75" outlineLevel="1">
      <c r="A264" s="314"/>
      <c r="B264" s="307"/>
      <c r="C264" s="410" t="s">
        <v>1540</v>
      </c>
      <c r="D264" s="411"/>
      <c r="E264" s="412"/>
      <c r="F264" s="413"/>
      <c r="G264" s="414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306" t="str">
        <f>C264</f>
        <v>RA_S1+E1</v>
      </c>
      <c r="BB264" s="267"/>
      <c r="BC264" s="267"/>
      <c r="BD264" s="267"/>
      <c r="BE264" s="267"/>
      <c r="BF264" s="267"/>
      <c r="BG264" s="267"/>
      <c r="BH264" s="267"/>
    </row>
    <row r="265" spans="1:60" ht="12.75" outlineLevel="1">
      <c r="A265" s="314"/>
      <c r="B265" s="307"/>
      <c r="C265" s="410" t="s">
        <v>1415</v>
      </c>
      <c r="D265" s="411"/>
      <c r="E265" s="412"/>
      <c r="F265" s="413"/>
      <c r="G265" s="414"/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  <c r="BA265" s="306" t="str">
        <f>C265</f>
        <v>D2.4-003, D2.4-004 - POZ.3.1</v>
      </c>
      <c r="BB265" s="267"/>
      <c r="BC265" s="267"/>
      <c r="BD265" s="267"/>
      <c r="BE265" s="267"/>
      <c r="BF265" s="267"/>
      <c r="BG265" s="267"/>
      <c r="BH265" s="267"/>
    </row>
    <row r="266" spans="1:60" ht="12.75" outlineLevel="1">
      <c r="A266" s="314">
        <v>63</v>
      </c>
      <c r="B266" s="307" t="s">
        <v>1541</v>
      </c>
      <c r="C266" s="322" t="s">
        <v>1470</v>
      </c>
      <c r="D266" s="309" t="s">
        <v>1380</v>
      </c>
      <c r="E266" s="311">
        <v>1</v>
      </c>
      <c r="F266" s="313"/>
      <c r="G266" s="316">
        <f>E266*F266</f>
        <v>0</v>
      </c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267"/>
      <c r="BB266" s="267"/>
      <c r="BC266" s="267"/>
      <c r="BD266" s="267"/>
      <c r="BE266" s="267"/>
      <c r="BF266" s="267"/>
      <c r="BG266" s="267"/>
      <c r="BH266" s="267"/>
    </row>
    <row r="267" spans="1:60" ht="45" outlineLevel="1">
      <c r="A267" s="314"/>
      <c r="B267" s="307"/>
      <c r="C267" s="410" t="s">
        <v>1652</v>
      </c>
      <c r="D267" s="411"/>
      <c r="E267" s="412"/>
      <c r="F267" s="413"/>
      <c r="G267" s="414"/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306" t="str">
        <f>C267</f>
        <v>Demontáž a odpojení stávajících periferií, ventilů a čidel z technologie parní přípravy  pro objekt R, odpojení odpovídající kabeláže z rozvaděče Elektro, demontáž stávajících kabelů, demontáž stávajících kabelových tras, demontáž stávající HW výbavy ze stávajícího rozvaděče MAR TUV. Kontrola funkčnosti demontovaných prvků MaR a HW výbavy, předání uživateli.</v>
      </c>
      <c r="BB267" s="267"/>
      <c r="BC267" s="267"/>
      <c r="BD267" s="267"/>
      <c r="BE267" s="267"/>
      <c r="BF267" s="267"/>
      <c r="BG267" s="267"/>
      <c r="BH267" s="267"/>
    </row>
    <row r="268" spans="1:60" ht="12.75" outlineLevel="1">
      <c r="A268" s="314"/>
      <c r="B268" s="307"/>
      <c r="C268" s="410" t="s">
        <v>1419</v>
      </c>
      <c r="D268" s="411"/>
      <c r="E268" s="412"/>
      <c r="F268" s="413"/>
      <c r="G268" s="414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  <c r="BA268" s="306" t="str">
        <f>C268</f>
        <v>D2.4-003</v>
      </c>
      <c r="BB268" s="267"/>
      <c r="BC268" s="267"/>
      <c r="BD268" s="267"/>
      <c r="BE268" s="267"/>
      <c r="BF268" s="267"/>
      <c r="BG268" s="267"/>
      <c r="BH268" s="267"/>
    </row>
    <row r="269" spans="1:60" ht="33.75" outlineLevel="1">
      <c r="A269" s="314">
        <v>64</v>
      </c>
      <c r="B269" s="307" t="s">
        <v>1542</v>
      </c>
      <c r="C269" s="322" t="s">
        <v>1421</v>
      </c>
      <c r="D269" s="309" t="s">
        <v>1380</v>
      </c>
      <c r="E269" s="311">
        <v>18</v>
      </c>
      <c r="F269" s="313"/>
      <c r="G269" s="316">
        <f>E269*F269</f>
        <v>0</v>
      </c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  <c r="AT269" s="267"/>
      <c r="AU269" s="267"/>
      <c r="AV269" s="267"/>
      <c r="AW269" s="267"/>
      <c r="AX269" s="267"/>
      <c r="AY269" s="267"/>
      <c r="AZ269" s="267"/>
      <c r="BA269" s="267"/>
      <c r="BB269" s="267"/>
      <c r="BC269" s="267"/>
      <c r="BD269" s="267"/>
      <c r="BE269" s="267"/>
      <c r="BF269" s="267"/>
      <c r="BG269" s="267"/>
      <c r="BH269" s="267"/>
    </row>
    <row r="270" spans="1:60" ht="12.75" outlineLevel="1">
      <c r="A270" s="314"/>
      <c r="B270" s="307"/>
      <c r="C270" s="410" t="s">
        <v>1419</v>
      </c>
      <c r="D270" s="411"/>
      <c r="E270" s="412"/>
      <c r="F270" s="413"/>
      <c r="G270" s="414"/>
      <c r="H270" s="267"/>
      <c r="I270" s="267"/>
      <c r="J270" s="267"/>
      <c r="K270" s="267"/>
      <c r="L270" s="267"/>
      <c r="M270" s="267"/>
      <c r="N270" s="267"/>
      <c r="O270" s="267"/>
      <c r="P270" s="267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306" t="str">
        <f>C270</f>
        <v>D2.4-003</v>
      </c>
      <c r="BB270" s="267"/>
      <c r="BC270" s="267"/>
      <c r="BD270" s="267"/>
      <c r="BE270" s="267"/>
      <c r="BF270" s="267"/>
      <c r="BG270" s="267"/>
      <c r="BH270" s="267"/>
    </row>
    <row r="271" spans="1:60" ht="12.75" outlineLevel="1">
      <c r="A271" s="314">
        <v>65</v>
      </c>
      <c r="B271" s="307" t="s">
        <v>1543</v>
      </c>
      <c r="C271" s="322" t="s">
        <v>1544</v>
      </c>
      <c r="D271" s="309" t="s">
        <v>1380</v>
      </c>
      <c r="E271" s="311">
        <v>1</v>
      </c>
      <c r="F271" s="313"/>
      <c r="G271" s="316">
        <f>E271*F271</f>
        <v>0</v>
      </c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  <c r="BA271" s="267"/>
      <c r="BB271" s="267"/>
      <c r="BC271" s="267"/>
      <c r="BD271" s="267"/>
      <c r="BE271" s="267"/>
      <c r="BF271" s="267"/>
      <c r="BG271" s="267"/>
      <c r="BH271" s="267"/>
    </row>
    <row r="272" spans="1:60" ht="22.5" outlineLevel="1">
      <c r="A272" s="314"/>
      <c r="B272" s="307"/>
      <c r="C272" s="410" t="s">
        <v>1545</v>
      </c>
      <c r="D272" s="411"/>
      <c r="E272" s="412"/>
      <c r="F272" s="413"/>
      <c r="G272" s="414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  <c r="BA272" s="306" t="str">
        <f aca="true" t="shared" si="4" ref="BA272:BA286">C272</f>
        <v>Rozvaděč MaR RA_S1, ovládá, napájí technologii horkovodních výměníků, distribuci a míchání otopné vody do objektu S a vazby na cizí datové body, rozvaděč je osazen ve strojovně UT 1.PP objektu S</v>
      </c>
      <c r="BB272" s="267"/>
      <c r="BC272" s="267"/>
      <c r="BD272" s="267"/>
      <c r="BE272" s="267"/>
      <c r="BF272" s="267"/>
      <c r="BG272" s="267"/>
      <c r="BH272" s="267"/>
    </row>
    <row r="273" spans="1:60" ht="12.75" outlineLevel="1">
      <c r="A273" s="314"/>
      <c r="B273" s="307"/>
      <c r="C273" s="410" t="s">
        <v>1654</v>
      </c>
      <c r="D273" s="411"/>
      <c r="E273" s="412"/>
      <c r="F273" s="413"/>
      <c r="G273" s="414"/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7"/>
      <c r="AQ273" s="267"/>
      <c r="AR273" s="267"/>
      <c r="AS273" s="267"/>
      <c r="AT273" s="267"/>
      <c r="AU273" s="267"/>
      <c r="AV273" s="267"/>
      <c r="AW273" s="267"/>
      <c r="AX273" s="267"/>
      <c r="AY273" s="267"/>
      <c r="AZ273" s="267"/>
      <c r="BA273" s="306" t="str">
        <f t="shared" si="4"/>
        <v xml:space="preserve"> instalovaný výkon  (MDO) Pi = 5 kW,</v>
      </c>
      <c r="BB273" s="267"/>
      <c r="BC273" s="267"/>
      <c r="BD273" s="267"/>
      <c r="BE273" s="267"/>
      <c r="BF273" s="267"/>
      <c r="BG273" s="267"/>
      <c r="BH273" s="267"/>
    </row>
    <row r="274" spans="1:60" ht="12.75" outlineLevel="1">
      <c r="A274" s="314"/>
      <c r="B274" s="307"/>
      <c r="C274" s="410" t="s">
        <v>1424</v>
      </c>
      <c r="D274" s="411"/>
      <c r="E274" s="412"/>
      <c r="F274" s="413"/>
      <c r="G274" s="414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306" t="str">
        <f t="shared" si="4"/>
        <v>součinitel současnosti beta = 0.9</v>
      </c>
      <c r="BB274" s="267"/>
      <c r="BC274" s="267"/>
      <c r="BD274" s="267"/>
      <c r="BE274" s="267"/>
      <c r="BF274" s="267"/>
      <c r="BG274" s="267"/>
      <c r="BH274" s="267"/>
    </row>
    <row r="275" spans="1:60" ht="12.75" outlineLevel="1">
      <c r="A275" s="314"/>
      <c r="B275" s="307"/>
      <c r="C275" s="410" t="s">
        <v>1546</v>
      </c>
      <c r="D275" s="411"/>
      <c r="E275" s="412"/>
      <c r="F275" s="413"/>
      <c r="G275" s="414"/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267"/>
      <c r="AX275" s="267"/>
      <c r="AY275" s="267"/>
      <c r="AZ275" s="267"/>
      <c r="BA275" s="306" t="str">
        <f t="shared" si="4"/>
        <v>výpočtové zatížení  (MDO) Pn = 5 kW</v>
      </c>
      <c r="BB275" s="267"/>
      <c r="BC275" s="267"/>
      <c r="BD275" s="267"/>
      <c r="BE275" s="267"/>
      <c r="BF275" s="267"/>
      <c r="BG275" s="267"/>
      <c r="BH275" s="267"/>
    </row>
    <row r="276" spans="1:60" ht="12.75" outlineLevel="1">
      <c r="A276" s="314"/>
      <c r="B276" s="307"/>
      <c r="C276" s="410" t="s">
        <v>1547</v>
      </c>
      <c r="D276" s="411"/>
      <c r="E276" s="412"/>
      <c r="F276" s="413"/>
      <c r="G276" s="414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7"/>
      <c r="AY276" s="267"/>
      <c r="AZ276" s="267"/>
      <c r="BA276" s="306" t="str">
        <f t="shared" si="4"/>
        <v xml:space="preserve"> jmenovitý proud rozváděče (MDO) In = 12 A</v>
      </c>
      <c r="BB276" s="267"/>
      <c r="BC276" s="267"/>
      <c r="BD276" s="267"/>
      <c r="BE276" s="267"/>
      <c r="BF276" s="267"/>
      <c r="BG276" s="267"/>
      <c r="BH276" s="267"/>
    </row>
    <row r="277" spans="1:60" ht="12.75" outlineLevel="1">
      <c r="A277" s="314"/>
      <c r="B277" s="307"/>
      <c r="C277" s="410" t="s">
        <v>1646</v>
      </c>
      <c r="D277" s="411"/>
      <c r="E277" s="412"/>
      <c r="F277" s="413"/>
      <c r="G277" s="414"/>
      <c r="H277" s="267"/>
      <c r="I277" s="267"/>
      <c r="J277" s="267"/>
      <c r="K277" s="267"/>
      <c r="L277" s="267"/>
      <c r="M277" s="267"/>
      <c r="N277" s="267"/>
      <c r="O277" s="26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  <c r="BA277" s="306" t="str">
        <f t="shared" si="4"/>
        <v>zkratová odolnost rozváděče (MDO) Ik´´ = 10 kA,</v>
      </c>
      <c r="BB277" s="267"/>
      <c r="BC277" s="267"/>
      <c r="BD277" s="267"/>
      <c r="BE277" s="267"/>
      <c r="BF277" s="267"/>
      <c r="BG277" s="267"/>
      <c r="BH277" s="267"/>
    </row>
    <row r="278" spans="1:60" ht="12.75" outlineLevel="1">
      <c r="A278" s="314"/>
      <c r="B278" s="307"/>
      <c r="C278" s="410" t="s">
        <v>1439</v>
      </c>
      <c r="D278" s="411"/>
      <c r="E278" s="412"/>
      <c r="F278" s="413"/>
      <c r="G278" s="414"/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  <c r="AT278" s="267"/>
      <c r="AU278" s="267"/>
      <c r="AV278" s="267"/>
      <c r="AW278" s="267"/>
      <c r="AX278" s="267"/>
      <c r="AY278" s="267"/>
      <c r="AZ278" s="267"/>
      <c r="BA278" s="306" t="str">
        <f t="shared" si="4"/>
        <v>druh soustavy (MDO) 3 N PE, AC 50Hz, 230/400V, TN-S, přepěťová ochrana</v>
      </c>
      <c r="BB278" s="267"/>
      <c r="BC278" s="267"/>
      <c r="BD278" s="267"/>
      <c r="BE278" s="267"/>
      <c r="BF278" s="267"/>
      <c r="BG278" s="267"/>
      <c r="BH278" s="267"/>
    </row>
    <row r="279" spans="1:60" ht="12.75" outlineLevel="1">
      <c r="A279" s="314"/>
      <c r="B279" s="307"/>
      <c r="C279" s="410" t="s">
        <v>1513</v>
      </c>
      <c r="D279" s="411"/>
      <c r="E279" s="412"/>
      <c r="F279" s="413"/>
      <c r="G279" s="414"/>
      <c r="H279" s="267"/>
      <c r="I279" s="267"/>
      <c r="J279" s="267"/>
      <c r="K279" s="267"/>
      <c r="L279" s="267"/>
      <c r="M279" s="267"/>
      <c r="N279" s="267"/>
      <c r="O279" s="267"/>
      <c r="P279" s="267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306" t="str">
        <f t="shared" si="4"/>
        <v xml:space="preserve"> celkové krytí rozváděče otevřená/zavřená dvířka  IP00/IP40</v>
      </c>
      <c r="BB279" s="267"/>
      <c r="BC279" s="267"/>
      <c r="BD279" s="267"/>
      <c r="BE279" s="267"/>
      <c r="BF279" s="267"/>
      <c r="BG279" s="267"/>
      <c r="BH279" s="267"/>
    </row>
    <row r="280" spans="1:60" ht="12.75" outlineLevel="1">
      <c r="A280" s="314"/>
      <c r="B280" s="307"/>
      <c r="C280" s="410" t="s">
        <v>1428</v>
      </c>
      <c r="D280" s="411"/>
      <c r="E280" s="412"/>
      <c r="F280" s="413"/>
      <c r="G280" s="414"/>
      <c r="H280" s="267"/>
      <c r="I280" s="267"/>
      <c r="J280" s="267"/>
      <c r="K280" s="26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306" t="str">
        <f t="shared" si="4"/>
        <v>orientace kabelů přívod a vývody shora</v>
      </c>
      <c r="BB280" s="267"/>
      <c r="BC280" s="267"/>
      <c r="BD280" s="267"/>
      <c r="BE280" s="267"/>
      <c r="BF280" s="267"/>
      <c r="BG280" s="267"/>
      <c r="BH280" s="267"/>
    </row>
    <row r="281" spans="1:60" ht="12.75" outlineLevel="1">
      <c r="A281" s="314"/>
      <c r="B281" s="307"/>
      <c r="C281" s="410" t="s">
        <v>1429</v>
      </c>
      <c r="D281" s="411"/>
      <c r="E281" s="412"/>
      <c r="F281" s="413"/>
      <c r="G281" s="414"/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  <c r="BA281" s="306" t="str">
        <f t="shared" si="4"/>
        <v>ochranné opatření dle ČSN 33 2000-4-41 ed.2- automatické odpojení od zdroje</v>
      </c>
      <c r="BB281" s="267"/>
      <c r="BC281" s="267"/>
      <c r="BD281" s="267"/>
      <c r="BE281" s="267"/>
      <c r="BF281" s="267"/>
      <c r="BG281" s="267"/>
      <c r="BH281" s="267"/>
    </row>
    <row r="282" spans="1:60" ht="12.75" outlineLevel="1">
      <c r="A282" s="314"/>
      <c r="B282" s="307"/>
      <c r="C282" s="410" t="s">
        <v>1647</v>
      </c>
      <c r="D282" s="411"/>
      <c r="E282" s="412"/>
      <c r="F282" s="413"/>
      <c r="G282" s="414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  <c r="AT282" s="267"/>
      <c r="AU282" s="267"/>
      <c r="AV282" s="267"/>
      <c r="AW282" s="267"/>
      <c r="AX282" s="267"/>
      <c r="AY282" s="267"/>
      <c r="AZ282" s="267"/>
      <c r="BA282" s="306" t="str">
        <f t="shared" si="4"/>
        <v>oceloplechový rozváděč skříňový, celkové rozměry VxŠxH 2000x800x400 mm</v>
      </c>
      <c r="BB282" s="267"/>
      <c r="BC282" s="267"/>
      <c r="BD282" s="267"/>
      <c r="BE282" s="267"/>
      <c r="BF282" s="267"/>
      <c r="BG282" s="267"/>
      <c r="BH282" s="267"/>
    </row>
    <row r="283" spans="1:60" ht="12.75" outlineLevel="1">
      <c r="A283" s="314"/>
      <c r="B283" s="307"/>
      <c r="C283" s="410" t="s">
        <v>1548</v>
      </c>
      <c r="D283" s="411"/>
      <c r="E283" s="412"/>
      <c r="F283" s="413"/>
      <c r="G283" s="414"/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67"/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67"/>
      <c r="AZ283" s="267"/>
      <c r="BA283" s="306" t="str">
        <f t="shared" si="4"/>
        <v>počet polí 1</v>
      </c>
      <c r="BB283" s="267"/>
      <c r="BC283" s="267"/>
      <c r="BD283" s="267"/>
      <c r="BE283" s="267"/>
      <c r="BF283" s="267"/>
      <c r="BG283" s="267"/>
      <c r="BH283" s="267"/>
    </row>
    <row r="284" spans="1:60" ht="12.75" outlineLevel="1">
      <c r="A284" s="314"/>
      <c r="B284" s="307"/>
      <c r="C284" s="410" t="s">
        <v>1431</v>
      </c>
      <c r="D284" s="411"/>
      <c r="E284" s="412"/>
      <c r="F284" s="413"/>
      <c r="G284" s="414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  <c r="AY284" s="267"/>
      <c r="AZ284" s="267"/>
      <c r="BA284" s="306" t="str">
        <f t="shared" si="4"/>
        <v>napájené obvody-viz dokument D2.4-003</v>
      </c>
      <c r="BB284" s="267"/>
      <c r="BC284" s="267"/>
      <c r="BD284" s="267"/>
      <c r="BE284" s="267"/>
      <c r="BF284" s="267"/>
      <c r="BG284" s="267"/>
      <c r="BH284" s="267"/>
    </row>
    <row r="285" spans="1:60" ht="12.75" outlineLevel="1">
      <c r="A285" s="314"/>
      <c r="B285" s="307"/>
      <c r="C285" s="410" t="s">
        <v>1432</v>
      </c>
      <c r="D285" s="411"/>
      <c r="E285" s="412"/>
      <c r="F285" s="413"/>
      <c r="G285" s="414"/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7"/>
      <c r="AP285" s="267"/>
      <c r="AQ285" s="267"/>
      <c r="AR285" s="267"/>
      <c r="AS285" s="267"/>
      <c r="AT285" s="267"/>
      <c r="AU285" s="267"/>
      <c r="AV285" s="267"/>
      <c r="AW285" s="267"/>
      <c r="AX285" s="267"/>
      <c r="AY285" s="267"/>
      <c r="AZ285" s="267"/>
      <c r="BA285" s="306" t="str">
        <f t="shared" si="4"/>
        <v>včetně kompletace</v>
      </c>
      <c r="BB285" s="267"/>
      <c r="BC285" s="267"/>
      <c r="BD285" s="267"/>
      <c r="BE285" s="267"/>
      <c r="BF285" s="267"/>
      <c r="BG285" s="267"/>
      <c r="BH285" s="267"/>
    </row>
    <row r="286" spans="1:60" ht="12.75" outlineLevel="1">
      <c r="A286" s="314"/>
      <c r="B286" s="307"/>
      <c r="C286" s="410" t="s">
        <v>1433</v>
      </c>
      <c r="D286" s="411"/>
      <c r="E286" s="412"/>
      <c r="F286" s="413"/>
      <c r="G286" s="414"/>
      <c r="H286" s="267"/>
      <c r="I286" s="267"/>
      <c r="J286" s="267"/>
      <c r="K286" s="267"/>
      <c r="L286" s="267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7"/>
      <c r="AP286" s="267"/>
      <c r="AQ286" s="267"/>
      <c r="AR286" s="267"/>
      <c r="AS286" s="267"/>
      <c r="AT286" s="267"/>
      <c r="AU286" s="267"/>
      <c r="AV286" s="267"/>
      <c r="AW286" s="267"/>
      <c r="AX286" s="267"/>
      <c r="AY286" s="267"/>
      <c r="AZ286" s="267"/>
      <c r="BA286" s="306" t="str">
        <f t="shared" si="4"/>
        <v>D2.4-003, D2.4-004 - POZ.7.1</v>
      </c>
      <c r="BB286" s="267"/>
      <c r="BC286" s="267"/>
      <c r="BD286" s="267"/>
      <c r="BE286" s="267"/>
      <c r="BF286" s="267"/>
      <c r="BG286" s="267"/>
      <c r="BH286" s="267"/>
    </row>
    <row r="287" spans="1:60" ht="12.75" outlineLevel="1">
      <c r="A287" s="314">
        <v>66</v>
      </c>
      <c r="B287" s="307" t="s">
        <v>1549</v>
      </c>
      <c r="C287" s="322" t="s">
        <v>1441</v>
      </c>
      <c r="D287" s="309" t="s">
        <v>1380</v>
      </c>
      <c r="E287" s="311">
        <v>1</v>
      </c>
      <c r="F287" s="313"/>
      <c r="G287" s="316">
        <f>E287*F287</f>
        <v>0</v>
      </c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  <c r="S287" s="267"/>
      <c r="T287" s="267"/>
      <c r="U287" s="267"/>
      <c r="V287" s="267"/>
      <c r="W287" s="267"/>
      <c r="X287" s="267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  <c r="AT287" s="267"/>
      <c r="AU287" s="267"/>
      <c r="AV287" s="267"/>
      <c r="AW287" s="267"/>
      <c r="AX287" s="267"/>
      <c r="AY287" s="267"/>
      <c r="AZ287" s="267"/>
      <c r="BA287" s="267"/>
      <c r="BB287" s="267"/>
      <c r="BC287" s="267"/>
      <c r="BD287" s="267"/>
      <c r="BE287" s="267"/>
      <c r="BF287" s="267"/>
      <c r="BG287" s="267"/>
      <c r="BH287" s="267"/>
    </row>
    <row r="288" spans="1:60" ht="12.75" outlineLevel="1">
      <c r="A288" s="314"/>
      <c r="B288" s="307"/>
      <c r="C288" s="410" t="s">
        <v>1540</v>
      </c>
      <c r="D288" s="411"/>
      <c r="E288" s="412"/>
      <c r="F288" s="413"/>
      <c r="G288" s="414"/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7"/>
      <c r="Y288" s="267"/>
      <c r="Z288" s="267"/>
      <c r="AA288" s="267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7"/>
      <c r="AP288" s="267"/>
      <c r="AQ288" s="267"/>
      <c r="AR288" s="267"/>
      <c r="AS288" s="267"/>
      <c r="AT288" s="267"/>
      <c r="AU288" s="267"/>
      <c r="AV288" s="267"/>
      <c r="AW288" s="267"/>
      <c r="AX288" s="267"/>
      <c r="AY288" s="267"/>
      <c r="AZ288" s="267"/>
      <c r="BA288" s="306" t="str">
        <f>C288</f>
        <v>RA_S1+E1</v>
      </c>
      <c r="BB288" s="267"/>
      <c r="BC288" s="267"/>
      <c r="BD288" s="267"/>
      <c r="BE288" s="267"/>
      <c r="BF288" s="267"/>
      <c r="BG288" s="267"/>
      <c r="BH288" s="267"/>
    </row>
    <row r="289" spans="1:60" ht="12.75" outlineLevel="1">
      <c r="A289" s="314"/>
      <c r="B289" s="307"/>
      <c r="C289" s="410" t="s">
        <v>1415</v>
      </c>
      <c r="D289" s="411"/>
      <c r="E289" s="412"/>
      <c r="F289" s="413"/>
      <c r="G289" s="414"/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67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7"/>
      <c r="AP289" s="267"/>
      <c r="AQ289" s="267"/>
      <c r="AR289" s="267"/>
      <c r="AS289" s="267"/>
      <c r="AT289" s="267"/>
      <c r="AU289" s="267"/>
      <c r="AV289" s="267"/>
      <c r="AW289" s="267"/>
      <c r="AX289" s="267"/>
      <c r="AY289" s="267"/>
      <c r="AZ289" s="267"/>
      <c r="BA289" s="306" t="str">
        <f>C289</f>
        <v>D2.4-003, D2.4-004 - POZ.3.1</v>
      </c>
      <c r="BB289" s="267"/>
      <c r="BC289" s="267"/>
      <c r="BD289" s="267"/>
      <c r="BE289" s="267"/>
      <c r="BF289" s="267"/>
      <c r="BG289" s="267"/>
      <c r="BH289" s="267"/>
    </row>
    <row r="290" spans="1:60" ht="12.75" outlineLevel="1">
      <c r="A290" s="314"/>
      <c r="B290" s="307"/>
      <c r="C290" s="410" t="s">
        <v>1550</v>
      </c>
      <c r="D290" s="411"/>
      <c r="E290" s="412"/>
      <c r="F290" s="413"/>
      <c r="G290" s="414"/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67"/>
      <c r="AZ290" s="267"/>
      <c r="BA290" s="306" t="str">
        <f>C290</f>
        <v>Součást rozvaděče RA_S1</v>
      </c>
      <c r="BB290" s="267"/>
      <c r="BC290" s="267"/>
      <c r="BD290" s="267"/>
      <c r="BE290" s="267"/>
      <c r="BF290" s="267"/>
      <c r="BG290" s="267"/>
      <c r="BH290" s="267"/>
    </row>
    <row r="291" spans="1:60" ht="12.75" outlineLevel="1">
      <c r="A291" s="314">
        <v>67</v>
      </c>
      <c r="B291" s="307" t="s">
        <v>1549</v>
      </c>
      <c r="C291" s="322" t="s">
        <v>1517</v>
      </c>
      <c r="D291" s="309" t="s">
        <v>1380</v>
      </c>
      <c r="E291" s="311">
        <v>1</v>
      </c>
      <c r="F291" s="313"/>
      <c r="G291" s="316">
        <f>E291*F291</f>
        <v>0</v>
      </c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67"/>
      <c r="S291" s="267"/>
      <c r="T291" s="267"/>
      <c r="U291" s="267"/>
      <c r="V291" s="267"/>
      <c r="W291" s="267"/>
      <c r="X291" s="267"/>
      <c r="Y291" s="267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67"/>
      <c r="AM291" s="267"/>
      <c r="AN291" s="267"/>
      <c r="AO291" s="267"/>
      <c r="AP291" s="267"/>
      <c r="AQ291" s="267"/>
      <c r="AR291" s="267"/>
      <c r="AS291" s="267"/>
      <c r="AT291" s="267"/>
      <c r="AU291" s="267"/>
      <c r="AV291" s="267"/>
      <c r="AW291" s="267"/>
      <c r="AX291" s="267"/>
      <c r="AY291" s="267"/>
      <c r="AZ291" s="267"/>
      <c r="BA291" s="267"/>
      <c r="BB291" s="267"/>
      <c r="BC291" s="267"/>
      <c r="BD291" s="267"/>
      <c r="BE291" s="267"/>
      <c r="BF291" s="267"/>
      <c r="BG291" s="267"/>
      <c r="BH291" s="267"/>
    </row>
    <row r="292" spans="1:60" ht="12.75" outlineLevel="1">
      <c r="A292" s="314"/>
      <c r="B292" s="307"/>
      <c r="C292" s="410" t="s">
        <v>1551</v>
      </c>
      <c r="D292" s="411"/>
      <c r="E292" s="412"/>
      <c r="F292" s="413"/>
      <c r="G292" s="414"/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67"/>
      <c r="Z292" s="267"/>
      <c r="AA292" s="267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7"/>
      <c r="AP292" s="267"/>
      <c r="AQ292" s="267"/>
      <c r="AR292" s="267"/>
      <c r="AS292" s="267"/>
      <c r="AT292" s="267"/>
      <c r="AU292" s="267"/>
      <c r="AV292" s="267"/>
      <c r="AW292" s="267"/>
      <c r="AX292" s="267"/>
      <c r="AY292" s="267"/>
      <c r="AZ292" s="267"/>
      <c r="BA292" s="306" t="str">
        <f>C292</f>
        <v>RA_S1+DDC1</v>
      </c>
      <c r="BB292" s="267"/>
      <c r="BC292" s="267"/>
      <c r="BD292" s="267"/>
      <c r="BE292" s="267"/>
      <c r="BF292" s="267"/>
      <c r="BG292" s="267"/>
      <c r="BH292" s="267"/>
    </row>
    <row r="293" spans="1:60" ht="12.75" outlineLevel="1">
      <c r="A293" s="314"/>
      <c r="B293" s="307"/>
      <c r="C293" s="410" t="s">
        <v>1480</v>
      </c>
      <c r="D293" s="411"/>
      <c r="E293" s="412"/>
      <c r="F293" s="413"/>
      <c r="G293" s="414"/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67"/>
      <c r="T293" s="267"/>
      <c r="U293" s="267"/>
      <c r="V293" s="267"/>
      <c r="W293" s="267"/>
      <c r="X293" s="267"/>
      <c r="Y293" s="267"/>
      <c r="Z293" s="267"/>
      <c r="AA293" s="267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  <c r="AT293" s="267"/>
      <c r="AU293" s="267"/>
      <c r="AV293" s="267"/>
      <c r="AW293" s="267"/>
      <c r="AX293" s="267"/>
      <c r="AY293" s="267"/>
      <c r="AZ293" s="267"/>
      <c r="BA293" s="306" t="str">
        <f>C293</f>
        <v>D2.4-003, D2.4-004 - POZ.4.2</v>
      </c>
      <c r="BB293" s="267"/>
      <c r="BC293" s="267"/>
      <c r="BD293" s="267"/>
      <c r="BE293" s="267"/>
      <c r="BF293" s="267"/>
      <c r="BG293" s="267"/>
      <c r="BH293" s="267"/>
    </row>
    <row r="294" spans="1:60" ht="12.75" outlineLevel="1">
      <c r="A294" s="314"/>
      <c r="B294" s="307"/>
      <c r="C294" s="410" t="s">
        <v>1550</v>
      </c>
      <c r="D294" s="411"/>
      <c r="E294" s="412"/>
      <c r="F294" s="413"/>
      <c r="G294" s="414"/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  <c r="AT294" s="267"/>
      <c r="AU294" s="267"/>
      <c r="AV294" s="267"/>
      <c r="AW294" s="267"/>
      <c r="AX294" s="267"/>
      <c r="AY294" s="267"/>
      <c r="AZ294" s="267"/>
      <c r="BA294" s="306" t="str">
        <f>C294</f>
        <v>Součást rozvaděče RA_S1</v>
      </c>
      <c r="BB294" s="267"/>
      <c r="BC294" s="267"/>
      <c r="BD294" s="267"/>
      <c r="BE294" s="267"/>
      <c r="BF294" s="267"/>
      <c r="BG294" s="267"/>
      <c r="BH294" s="267"/>
    </row>
    <row r="295" spans="1:60" ht="12.75" outlineLevel="1">
      <c r="A295" s="314">
        <v>68</v>
      </c>
      <c r="B295" s="307" t="s">
        <v>1549</v>
      </c>
      <c r="C295" s="322" t="s">
        <v>1451</v>
      </c>
      <c r="D295" s="309" t="s">
        <v>1380</v>
      </c>
      <c r="E295" s="311">
        <v>1</v>
      </c>
      <c r="F295" s="313"/>
      <c r="G295" s="316">
        <f>E295*F295</f>
        <v>0</v>
      </c>
      <c r="H295" s="267"/>
      <c r="I295" s="267"/>
      <c r="J295" s="267"/>
      <c r="K295" s="267"/>
      <c r="L295" s="267"/>
      <c r="M295" s="267"/>
      <c r="N295" s="267"/>
      <c r="O295" s="267"/>
      <c r="P295" s="267"/>
      <c r="Q295" s="267"/>
      <c r="R295" s="267"/>
      <c r="S295" s="267"/>
      <c r="T295" s="267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E295" s="267"/>
      <c r="AF295" s="267"/>
      <c r="AG295" s="267"/>
      <c r="AH295" s="267"/>
      <c r="AI295" s="267"/>
      <c r="AJ295" s="267"/>
      <c r="AK295" s="267"/>
      <c r="AL295" s="267"/>
      <c r="AM295" s="267"/>
      <c r="AN295" s="267"/>
      <c r="AO295" s="267"/>
      <c r="AP295" s="267"/>
      <c r="AQ295" s="267"/>
      <c r="AR295" s="267"/>
      <c r="AS295" s="267"/>
      <c r="AT295" s="267"/>
      <c r="AU295" s="267"/>
      <c r="AV295" s="267"/>
      <c r="AW295" s="267"/>
      <c r="AX295" s="267"/>
      <c r="AY295" s="267"/>
      <c r="AZ295" s="267"/>
      <c r="BA295" s="267"/>
      <c r="BB295" s="267"/>
      <c r="BC295" s="267"/>
      <c r="BD295" s="267"/>
      <c r="BE295" s="267"/>
      <c r="BF295" s="267"/>
      <c r="BG295" s="267"/>
      <c r="BH295" s="267"/>
    </row>
    <row r="296" spans="1:60" ht="12.75" outlineLevel="1">
      <c r="A296" s="314"/>
      <c r="B296" s="307"/>
      <c r="C296" s="410" t="s">
        <v>1552</v>
      </c>
      <c r="D296" s="411"/>
      <c r="E296" s="412"/>
      <c r="F296" s="413"/>
      <c r="G296" s="414"/>
      <c r="H296" s="267"/>
      <c r="I296" s="267"/>
      <c r="J296" s="267"/>
      <c r="K296" s="267"/>
      <c r="L296" s="267"/>
      <c r="M296" s="267"/>
      <c r="N296" s="267"/>
      <c r="O296" s="267"/>
      <c r="P296" s="267"/>
      <c r="Q296" s="267"/>
      <c r="R296" s="267"/>
      <c r="S296" s="267"/>
      <c r="T296" s="267"/>
      <c r="U296" s="267"/>
      <c r="V296" s="267"/>
      <c r="W296" s="267"/>
      <c r="X296" s="267"/>
      <c r="Y296" s="267"/>
      <c r="Z296" s="267"/>
      <c r="AA296" s="267"/>
      <c r="AB296" s="267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7"/>
      <c r="AP296" s="267"/>
      <c r="AQ296" s="267"/>
      <c r="AR296" s="267"/>
      <c r="AS296" s="267"/>
      <c r="AT296" s="267"/>
      <c r="AU296" s="267"/>
      <c r="AV296" s="267"/>
      <c r="AW296" s="267"/>
      <c r="AX296" s="267"/>
      <c r="AY296" s="267"/>
      <c r="AZ296" s="267"/>
      <c r="BA296" s="306" t="str">
        <f>C296</f>
        <v>RA_S1+N1</v>
      </c>
      <c r="BB296" s="267"/>
      <c r="BC296" s="267"/>
      <c r="BD296" s="267"/>
      <c r="BE296" s="267"/>
      <c r="BF296" s="267"/>
      <c r="BG296" s="267"/>
      <c r="BH296" s="267"/>
    </row>
    <row r="297" spans="1:60" ht="12.75" outlineLevel="1">
      <c r="A297" s="314"/>
      <c r="B297" s="307"/>
      <c r="C297" s="410" t="s">
        <v>1480</v>
      </c>
      <c r="D297" s="411"/>
      <c r="E297" s="412"/>
      <c r="F297" s="413"/>
      <c r="G297" s="414"/>
      <c r="H297" s="267"/>
      <c r="I297" s="267"/>
      <c r="J297" s="267"/>
      <c r="K297" s="267"/>
      <c r="L297" s="267"/>
      <c r="M297" s="267"/>
      <c r="N297" s="267"/>
      <c r="O297" s="267"/>
      <c r="P297" s="267"/>
      <c r="Q297" s="267"/>
      <c r="R297" s="267"/>
      <c r="S297" s="267"/>
      <c r="T297" s="267"/>
      <c r="U297" s="267"/>
      <c r="V297" s="267"/>
      <c r="W297" s="267"/>
      <c r="X297" s="267"/>
      <c r="Y297" s="267"/>
      <c r="Z297" s="267"/>
      <c r="AA297" s="267"/>
      <c r="AB297" s="267"/>
      <c r="AC297" s="267"/>
      <c r="AD297" s="267"/>
      <c r="AE297" s="267"/>
      <c r="AF297" s="267"/>
      <c r="AG297" s="267"/>
      <c r="AH297" s="267"/>
      <c r="AI297" s="267"/>
      <c r="AJ297" s="267"/>
      <c r="AK297" s="267"/>
      <c r="AL297" s="267"/>
      <c r="AM297" s="267"/>
      <c r="AN297" s="267"/>
      <c r="AO297" s="267"/>
      <c r="AP297" s="267"/>
      <c r="AQ297" s="267"/>
      <c r="AR297" s="267"/>
      <c r="AS297" s="267"/>
      <c r="AT297" s="267"/>
      <c r="AU297" s="267"/>
      <c r="AV297" s="267"/>
      <c r="AW297" s="267"/>
      <c r="AX297" s="267"/>
      <c r="AY297" s="267"/>
      <c r="AZ297" s="267"/>
      <c r="BA297" s="306" t="str">
        <f>C297</f>
        <v>D2.4-003, D2.4-004 - POZ.4.2</v>
      </c>
      <c r="BB297" s="267"/>
      <c r="BC297" s="267"/>
      <c r="BD297" s="267"/>
      <c r="BE297" s="267"/>
      <c r="BF297" s="267"/>
      <c r="BG297" s="267"/>
      <c r="BH297" s="267"/>
    </row>
    <row r="298" spans="1:60" ht="12.75" outlineLevel="1">
      <c r="A298" s="314"/>
      <c r="B298" s="307"/>
      <c r="C298" s="410" t="s">
        <v>1550</v>
      </c>
      <c r="D298" s="411"/>
      <c r="E298" s="412"/>
      <c r="F298" s="413"/>
      <c r="G298" s="414"/>
      <c r="H298" s="267"/>
      <c r="I298" s="267"/>
      <c r="J298" s="267"/>
      <c r="K298" s="267"/>
      <c r="L298" s="267"/>
      <c r="M298" s="267"/>
      <c r="N298" s="267"/>
      <c r="O298" s="267"/>
      <c r="P298" s="267"/>
      <c r="Q298" s="267"/>
      <c r="R298" s="267"/>
      <c r="S298" s="267"/>
      <c r="T298" s="267"/>
      <c r="U298" s="267"/>
      <c r="V298" s="267"/>
      <c r="W298" s="267"/>
      <c r="X298" s="267"/>
      <c r="Y298" s="267"/>
      <c r="Z298" s="267"/>
      <c r="AA298" s="267"/>
      <c r="AB298" s="267"/>
      <c r="AC298" s="267"/>
      <c r="AD298" s="267"/>
      <c r="AE298" s="267"/>
      <c r="AF298" s="267"/>
      <c r="AG298" s="267"/>
      <c r="AH298" s="267"/>
      <c r="AI298" s="267"/>
      <c r="AJ298" s="267"/>
      <c r="AK298" s="267"/>
      <c r="AL298" s="267"/>
      <c r="AM298" s="267"/>
      <c r="AN298" s="267"/>
      <c r="AO298" s="267"/>
      <c r="AP298" s="267"/>
      <c r="AQ298" s="267"/>
      <c r="AR298" s="267"/>
      <c r="AS298" s="267"/>
      <c r="AT298" s="267"/>
      <c r="AU298" s="267"/>
      <c r="AV298" s="267"/>
      <c r="AW298" s="267"/>
      <c r="AX298" s="267"/>
      <c r="AY298" s="267"/>
      <c r="AZ298" s="267"/>
      <c r="BA298" s="306" t="str">
        <f>C298</f>
        <v>Součást rozvaděče RA_S1</v>
      </c>
      <c r="BB298" s="267"/>
      <c r="BC298" s="267"/>
      <c r="BD298" s="267"/>
      <c r="BE298" s="267"/>
      <c r="BF298" s="267"/>
      <c r="BG298" s="267"/>
      <c r="BH298" s="267"/>
    </row>
    <row r="299" spans="1:60" ht="12.75" outlineLevel="1">
      <c r="A299" s="314">
        <v>69</v>
      </c>
      <c r="B299" s="307" t="s">
        <v>1549</v>
      </c>
      <c r="C299" s="322" t="s">
        <v>1453</v>
      </c>
      <c r="D299" s="309" t="s">
        <v>1380</v>
      </c>
      <c r="E299" s="311">
        <v>3</v>
      </c>
      <c r="F299" s="313"/>
      <c r="G299" s="316">
        <f>E299*F299</f>
        <v>0</v>
      </c>
      <c r="H299" s="267"/>
      <c r="I299" s="267"/>
      <c r="J299" s="267"/>
      <c r="K299" s="267"/>
      <c r="L299" s="267"/>
      <c r="M299" s="267"/>
      <c r="N299" s="267"/>
      <c r="O299" s="267"/>
      <c r="P299" s="267"/>
      <c r="Q299" s="267"/>
      <c r="R299" s="267"/>
      <c r="S299" s="267"/>
      <c r="T299" s="267"/>
      <c r="U299" s="267"/>
      <c r="V299" s="267"/>
      <c r="W299" s="267"/>
      <c r="X299" s="267"/>
      <c r="Y299" s="267"/>
      <c r="Z299" s="267"/>
      <c r="AA299" s="267"/>
      <c r="AB299" s="267"/>
      <c r="AC299" s="267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7"/>
      <c r="AP299" s="267"/>
      <c r="AQ299" s="267"/>
      <c r="AR299" s="267"/>
      <c r="AS299" s="267"/>
      <c r="AT299" s="267"/>
      <c r="AU299" s="267"/>
      <c r="AV299" s="267"/>
      <c r="AW299" s="267"/>
      <c r="AX299" s="267"/>
      <c r="AY299" s="267"/>
      <c r="AZ299" s="267"/>
      <c r="BA299" s="267"/>
      <c r="BB299" s="267"/>
      <c r="BC299" s="267"/>
      <c r="BD299" s="267"/>
      <c r="BE299" s="267"/>
      <c r="BF299" s="267"/>
      <c r="BG299" s="267"/>
      <c r="BH299" s="267"/>
    </row>
    <row r="300" spans="1:60" ht="12.75" outlineLevel="1">
      <c r="A300" s="314"/>
      <c r="B300" s="307"/>
      <c r="C300" s="410" t="s">
        <v>1553</v>
      </c>
      <c r="D300" s="411"/>
      <c r="E300" s="412"/>
      <c r="F300" s="413"/>
      <c r="G300" s="414"/>
      <c r="H300" s="267"/>
      <c r="I300" s="267"/>
      <c r="J300" s="267"/>
      <c r="K300" s="267"/>
      <c r="L300" s="267"/>
      <c r="M300" s="267"/>
      <c r="N300" s="267"/>
      <c r="O300" s="267"/>
      <c r="P300" s="267"/>
      <c r="Q300" s="267"/>
      <c r="R300" s="267"/>
      <c r="S300" s="267"/>
      <c r="T300" s="267"/>
      <c r="U300" s="267"/>
      <c r="V300" s="267"/>
      <c r="W300" s="267"/>
      <c r="X300" s="267"/>
      <c r="Y300" s="267"/>
      <c r="Z300" s="267"/>
      <c r="AA300" s="267"/>
      <c r="AB300" s="267"/>
      <c r="AC300" s="267"/>
      <c r="AD300" s="267"/>
      <c r="AE300" s="267"/>
      <c r="AF300" s="267"/>
      <c r="AG300" s="267"/>
      <c r="AH300" s="267"/>
      <c r="AI300" s="267"/>
      <c r="AJ300" s="267"/>
      <c r="AK300" s="267"/>
      <c r="AL300" s="267"/>
      <c r="AM300" s="267"/>
      <c r="AN300" s="267"/>
      <c r="AO300" s="267"/>
      <c r="AP300" s="267"/>
      <c r="AQ300" s="267"/>
      <c r="AR300" s="267"/>
      <c r="AS300" s="267"/>
      <c r="AT300" s="267"/>
      <c r="AU300" s="267"/>
      <c r="AV300" s="267"/>
      <c r="AW300" s="267"/>
      <c r="AX300" s="267"/>
      <c r="AY300" s="267"/>
      <c r="AZ300" s="267"/>
      <c r="BA300" s="306" t="str">
        <f>C300</f>
        <v>RA_S1+A1     RA_S1+A2     RA_S1+A3</v>
      </c>
      <c r="BB300" s="267"/>
      <c r="BC300" s="267"/>
      <c r="BD300" s="267"/>
      <c r="BE300" s="267"/>
      <c r="BF300" s="267"/>
      <c r="BG300" s="267"/>
      <c r="BH300" s="267"/>
    </row>
    <row r="301" spans="1:60" ht="12.75" outlineLevel="1">
      <c r="A301" s="314"/>
      <c r="B301" s="307"/>
      <c r="C301" s="410" t="s">
        <v>1480</v>
      </c>
      <c r="D301" s="411"/>
      <c r="E301" s="412"/>
      <c r="F301" s="413"/>
      <c r="G301" s="414"/>
      <c r="H301" s="267"/>
      <c r="I301" s="267"/>
      <c r="J301" s="267"/>
      <c r="K301" s="267"/>
      <c r="L301" s="267"/>
      <c r="M301" s="267"/>
      <c r="N301" s="267"/>
      <c r="O301" s="267"/>
      <c r="P301" s="267"/>
      <c r="Q301" s="267"/>
      <c r="R301" s="267"/>
      <c r="S301" s="267"/>
      <c r="T301" s="267"/>
      <c r="U301" s="267"/>
      <c r="V301" s="267"/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267"/>
      <c r="AJ301" s="267"/>
      <c r="AK301" s="267"/>
      <c r="AL301" s="267"/>
      <c r="AM301" s="267"/>
      <c r="AN301" s="267"/>
      <c r="AO301" s="267"/>
      <c r="AP301" s="267"/>
      <c r="AQ301" s="267"/>
      <c r="AR301" s="267"/>
      <c r="AS301" s="267"/>
      <c r="AT301" s="267"/>
      <c r="AU301" s="267"/>
      <c r="AV301" s="267"/>
      <c r="AW301" s="267"/>
      <c r="AX301" s="267"/>
      <c r="AY301" s="267"/>
      <c r="AZ301" s="267"/>
      <c r="BA301" s="306" t="str">
        <f>C301</f>
        <v>D2.4-003, D2.4-004 - POZ.4.2</v>
      </c>
      <c r="BB301" s="267"/>
      <c r="BC301" s="267"/>
      <c r="BD301" s="267"/>
      <c r="BE301" s="267"/>
      <c r="BF301" s="267"/>
      <c r="BG301" s="267"/>
      <c r="BH301" s="267"/>
    </row>
    <row r="302" spans="1:60" ht="12.75" outlineLevel="1">
      <c r="A302" s="314"/>
      <c r="B302" s="307"/>
      <c r="C302" s="410" t="s">
        <v>1550</v>
      </c>
      <c r="D302" s="411"/>
      <c r="E302" s="412"/>
      <c r="F302" s="413"/>
      <c r="G302" s="414"/>
      <c r="H302" s="267"/>
      <c r="I302" s="267"/>
      <c r="J302" s="267"/>
      <c r="K302" s="267"/>
      <c r="L302" s="267"/>
      <c r="M302" s="267"/>
      <c r="N302" s="267"/>
      <c r="O302" s="267"/>
      <c r="P302" s="267"/>
      <c r="Q302" s="267"/>
      <c r="R302" s="267"/>
      <c r="S302" s="267"/>
      <c r="T302" s="267"/>
      <c r="U302" s="267"/>
      <c r="V302" s="267"/>
      <c r="W302" s="267"/>
      <c r="X302" s="267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7"/>
      <c r="AJ302" s="267"/>
      <c r="AK302" s="267"/>
      <c r="AL302" s="267"/>
      <c r="AM302" s="267"/>
      <c r="AN302" s="267"/>
      <c r="AO302" s="267"/>
      <c r="AP302" s="267"/>
      <c r="AQ302" s="267"/>
      <c r="AR302" s="267"/>
      <c r="AS302" s="267"/>
      <c r="AT302" s="267"/>
      <c r="AU302" s="267"/>
      <c r="AV302" s="267"/>
      <c r="AW302" s="267"/>
      <c r="AX302" s="267"/>
      <c r="AY302" s="267"/>
      <c r="AZ302" s="267"/>
      <c r="BA302" s="306" t="str">
        <f>C302</f>
        <v>Součást rozvaděče RA_S1</v>
      </c>
      <c r="BB302" s="267"/>
      <c r="BC302" s="267"/>
      <c r="BD302" s="267"/>
      <c r="BE302" s="267"/>
      <c r="BF302" s="267"/>
      <c r="BG302" s="267"/>
      <c r="BH302" s="267"/>
    </row>
    <row r="303" spans="1:60" ht="12.75" outlineLevel="1">
      <c r="A303" s="314">
        <v>70</v>
      </c>
      <c r="B303" s="307" t="s">
        <v>1549</v>
      </c>
      <c r="C303" s="322" t="s">
        <v>1455</v>
      </c>
      <c r="D303" s="309" t="s">
        <v>1380</v>
      </c>
      <c r="E303" s="311">
        <v>2</v>
      </c>
      <c r="F303" s="313"/>
      <c r="G303" s="316">
        <f>E303*F303</f>
        <v>0</v>
      </c>
      <c r="H303" s="267"/>
      <c r="I303" s="267"/>
      <c r="J303" s="267"/>
      <c r="K303" s="267"/>
      <c r="L303" s="267"/>
      <c r="M303" s="267"/>
      <c r="N303" s="267"/>
      <c r="O303" s="267"/>
      <c r="P303" s="267"/>
      <c r="Q303" s="267"/>
      <c r="R303" s="267"/>
      <c r="S303" s="267"/>
      <c r="T303" s="267"/>
      <c r="U303" s="267"/>
      <c r="V303" s="267"/>
      <c r="W303" s="267"/>
      <c r="X303" s="267"/>
      <c r="Y303" s="267"/>
      <c r="Z303" s="267"/>
      <c r="AA303" s="267"/>
      <c r="AB303" s="267"/>
      <c r="AC303" s="267"/>
      <c r="AD303" s="267"/>
      <c r="AE303" s="267"/>
      <c r="AF303" s="267"/>
      <c r="AG303" s="267"/>
      <c r="AH303" s="267"/>
      <c r="AI303" s="267"/>
      <c r="AJ303" s="267"/>
      <c r="AK303" s="267"/>
      <c r="AL303" s="267"/>
      <c r="AM303" s="267"/>
      <c r="AN303" s="267"/>
      <c r="AO303" s="267"/>
      <c r="AP303" s="267"/>
      <c r="AQ303" s="267"/>
      <c r="AR303" s="267"/>
      <c r="AS303" s="267"/>
      <c r="AT303" s="267"/>
      <c r="AU303" s="267"/>
      <c r="AV303" s="267"/>
      <c r="AW303" s="267"/>
      <c r="AX303" s="267"/>
      <c r="AY303" s="267"/>
      <c r="AZ303" s="267"/>
      <c r="BA303" s="267"/>
      <c r="BB303" s="267"/>
      <c r="BC303" s="267"/>
      <c r="BD303" s="267"/>
      <c r="BE303" s="267"/>
      <c r="BF303" s="267"/>
      <c r="BG303" s="267"/>
      <c r="BH303" s="267"/>
    </row>
    <row r="304" spans="1:60" ht="12.75" outlineLevel="1">
      <c r="A304" s="314"/>
      <c r="B304" s="307"/>
      <c r="C304" s="410" t="s">
        <v>1554</v>
      </c>
      <c r="D304" s="411"/>
      <c r="E304" s="412"/>
      <c r="F304" s="413"/>
      <c r="G304" s="414"/>
      <c r="H304" s="267"/>
      <c r="I304" s="267"/>
      <c r="J304" s="267"/>
      <c r="K304" s="267"/>
      <c r="L304" s="267"/>
      <c r="M304" s="267"/>
      <c r="N304" s="267"/>
      <c r="O304" s="267"/>
      <c r="P304" s="267"/>
      <c r="Q304" s="267"/>
      <c r="R304" s="267"/>
      <c r="S304" s="267"/>
      <c r="T304" s="267"/>
      <c r="U304" s="267"/>
      <c r="V304" s="267"/>
      <c r="W304" s="267"/>
      <c r="X304" s="267"/>
      <c r="Y304" s="267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7"/>
      <c r="AJ304" s="267"/>
      <c r="AK304" s="267"/>
      <c r="AL304" s="267"/>
      <c r="AM304" s="267"/>
      <c r="AN304" s="267"/>
      <c r="AO304" s="267"/>
      <c r="AP304" s="267"/>
      <c r="AQ304" s="267"/>
      <c r="AR304" s="267"/>
      <c r="AS304" s="267"/>
      <c r="AT304" s="267"/>
      <c r="AU304" s="267"/>
      <c r="AV304" s="267"/>
      <c r="AW304" s="267"/>
      <c r="AX304" s="267"/>
      <c r="AY304" s="267"/>
      <c r="AZ304" s="267"/>
      <c r="BA304" s="306" t="str">
        <f>C304</f>
        <v>RA_S1+A4     RA_S1+A5</v>
      </c>
      <c r="BB304" s="267"/>
      <c r="BC304" s="267"/>
      <c r="BD304" s="267"/>
      <c r="BE304" s="267"/>
      <c r="BF304" s="267"/>
      <c r="BG304" s="267"/>
      <c r="BH304" s="267"/>
    </row>
    <row r="305" spans="1:60" ht="12.75" outlineLevel="1">
      <c r="A305" s="314"/>
      <c r="B305" s="307"/>
      <c r="C305" s="410" t="s">
        <v>1480</v>
      </c>
      <c r="D305" s="411"/>
      <c r="E305" s="412"/>
      <c r="F305" s="413"/>
      <c r="G305" s="414"/>
      <c r="H305" s="267"/>
      <c r="I305" s="267"/>
      <c r="J305" s="267"/>
      <c r="K305" s="267"/>
      <c r="L305" s="267"/>
      <c r="M305" s="267"/>
      <c r="N305" s="267"/>
      <c r="O305" s="267"/>
      <c r="P305" s="267"/>
      <c r="Q305" s="267"/>
      <c r="R305" s="267"/>
      <c r="S305" s="267"/>
      <c r="T305" s="267"/>
      <c r="U305" s="267"/>
      <c r="V305" s="267"/>
      <c r="W305" s="267"/>
      <c r="X305" s="267"/>
      <c r="Y305" s="267"/>
      <c r="Z305" s="267"/>
      <c r="AA305" s="267"/>
      <c r="AB305" s="267"/>
      <c r="AC305" s="267"/>
      <c r="AD305" s="267"/>
      <c r="AE305" s="267"/>
      <c r="AF305" s="267"/>
      <c r="AG305" s="267"/>
      <c r="AH305" s="267"/>
      <c r="AI305" s="267"/>
      <c r="AJ305" s="267"/>
      <c r="AK305" s="267"/>
      <c r="AL305" s="267"/>
      <c r="AM305" s="267"/>
      <c r="AN305" s="267"/>
      <c r="AO305" s="267"/>
      <c r="AP305" s="267"/>
      <c r="AQ305" s="267"/>
      <c r="AR305" s="267"/>
      <c r="AS305" s="267"/>
      <c r="AT305" s="267"/>
      <c r="AU305" s="267"/>
      <c r="AV305" s="267"/>
      <c r="AW305" s="267"/>
      <c r="AX305" s="267"/>
      <c r="AY305" s="267"/>
      <c r="AZ305" s="267"/>
      <c r="BA305" s="306" t="str">
        <f>C305</f>
        <v>D2.4-003, D2.4-004 - POZ.4.2</v>
      </c>
      <c r="BB305" s="267"/>
      <c r="BC305" s="267"/>
      <c r="BD305" s="267"/>
      <c r="BE305" s="267"/>
      <c r="BF305" s="267"/>
      <c r="BG305" s="267"/>
      <c r="BH305" s="267"/>
    </row>
    <row r="306" spans="1:60" ht="12.75" outlineLevel="1">
      <c r="A306" s="314"/>
      <c r="B306" s="307"/>
      <c r="C306" s="410" t="s">
        <v>1550</v>
      </c>
      <c r="D306" s="411"/>
      <c r="E306" s="412"/>
      <c r="F306" s="413"/>
      <c r="G306" s="414"/>
      <c r="H306" s="267"/>
      <c r="I306" s="267"/>
      <c r="J306" s="267"/>
      <c r="K306" s="267"/>
      <c r="L306" s="267"/>
      <c r="M306" s="267"/>
      <c r="N306" s="267"/>
      <c r="O306" s="267"/>
      <c r="P306" s="267"/>
      <c r="Q306" s="267"/>
      <c r="R306" s="267"/>
      <c r="S306" s="267"/>
      <c r="T306" s="267"/>
      <c r="U306" s="267"/>
      <c r="V306" s="267"/>
      <c r="W306" s="267"/>
      <c r="X306" s="267"/>
      <c r="Y306" s="267"/>
      <c r="Z306" s="267"/>
      <c r="AA306" s="267"/>
      <c r="AB306" s="267"/>
      <c r="AC306" s="267"/>
      <c r="AD306" s="267"/>
      <c r="AE306" s="267"/>
      <c r="AF306" s="267"/>
      <c r="AG306" s="267"/>
      <c r="AH306" s="267"/>
      <c r="AI306" s="267"/>
      <c r="AJ306" s="267"/>
      <c r="AK306" s="267"/>
      <c r="AL306" s="267"/>
      <c r="AM306" s="267"/>
      <c r="AN306" s="267"/>
      <c r="AO306" s="267"/>
      <c r="AP306" s="267"/>
      <c r="AQ306" s="267"/>
      <c r="AR306" s="267"/>
      <c r="AS306" s="267"/>
      <c r="AT306" s="267"/>
      <c r="AU306" s="267"/>
      <c r="AV306" s="267"/>
      <c r="AW306" s="267"/>
      <c r="AX306" s="267"/>
      <c r="AY306" s="267"/>
      <c r="AZ306" s="267"/>
      <c r="BA306" s="306" t="str">
        <f>C306</f>
        <v>Součást rozvaděče RA_S1</v>
      </c>
      <c r="BB306" s="267"/>
      <c r="BC306" s="267"/>
      <c r="BD306" s="267"/>
      <c r="BE306" s="267"/>
      <c r="BF306" s="267"/>
      <c r="BG306" s="267"/>
      <c r="BH306" s="267"/>
    </row>
    <row r="307" spans="1:60" ht="12.75" outlineLevel="1">
      <c r="A307" s="314">
        <v>71</v>
      </c>
      <c r="B307" s="307" t="s">
        <v>1549</v>
      </c>
      <c r="C307" s="322" t="s">
        <v>1457</v>
      </c>
      <c r="D307" s="309" t="s">
        <v>1380</v>
      </c>
      <c r="E307" s="311">
        <v>3</v>
      </c>
      <c r="F307" s="313"/>
      <c r="G307" s="316">
        <f>E307*F307</f>
        <v>0</v>
      </c>
      <c r="H307" s="267"/>
      <c r="I307" s="267"/>
      <c r="J307" s="267"/>
      <c r="K307" s="267"/>
      <c r="L307" s="267"/>
      <c r="M307" s="267"/>
      <c r="N307" s="267"/>
      <c r="O307" s="267"/>
      <c r="P307" s="267"/>
      <c r="Q307" s="267"/>
      <c r="R307" s="267"/>
      <c r="S307" s="267"/>
      <c r="T307" s="267"/>
      <c r="U307" s="267"/>
      <c r="V307" s="267"/>
      <c r="W307" s="267"/>
      <c r="X307" s="267"/>
      <c r="Y307" s="267"/>
      <c r="Z307" s="267"/>
      <c r="AA307" s="267"/>
      <c r="AB307" s="267"/>
      <c r="AC307" s="267"/>
      <c r="AD307" s="267"/>
      <c r="AE307" s="267"/>
      <c r="AF307" s="267"/>
      <c r="AG307" s="267"/>
      <c r="AH307" s="267"/>
      <c r="AI307" s="267"/>
      <c r="AJ307" s="267"/>
      <c r="AK307" s="267"/>
      <c r="AL307" s="267"/>
      <c r="AM307" s="267"/>
      <c r="AN307" s="267"/>
      <c r="AO307" s="267"/>
      <c r="AP307" s="267"/>
      <c r="AQ307" s="267"/>
      <c r="AR307" s="267"/>
      <c r="AS307" s="267"/>
      <c r="AT307" s="267"/>
      <c r="AU307" s="267"/>
      <c r="AV307" s="267"/>
      <c r="AW307" s="267"/>
      <c r="AX307" s="267"/>
      <c r="AY307" s="267"/>
      <c r="AZ307" s="267"/>
      <c r="BA307" s="267"/>
      <c r="BB307" s="267"/>
      <c r="BC307" s="267"/>
      <c r="BD307" s="267"/>
      <c r="BE307" s="267"/>
      <c r="BF307" s="267"/>
      <c r="BG307" s="267"/>
      <c r="BH307" s="267"/>
    </row>
    <row r="308" spans="1:60" ht="12.75" outlineLevel="1">
      <c r="A308" s="314"/>
      <c r="B308" s="307"/>
      <c r="C308" s="410" t="s">
        <v>1555</v>
      </c>
      <c r="D308" s="411"/>
      <c r="E308" s="412"/>
      <c r="F308" s="413"/>
      <c r="G308" s="414"/>
      <c r="H308" s="267"/>
      <c r="I308" s="267"/>
      <c r="J308" s="267"/>
      <c r="K308" s="267"/>
      <c r="L308" s="267"/>
      <c r="M308" s="267"/>
      <c r="N308" s="267"/>
      <c r="O308" s="267"/>
      <c r="P308" s="267"/>
      <c r="Q308" s="267"/>
      <c r="R308" s="267"/>
      <c r="S308" s="267"/>
      <c r="T308" s="267"/>
      <c r="U308" s="267"/>
      <c r="V308" s="267"/>
      <c r="W308" s="267"/>
      <c r="X308" s="267"/>
      <c r="Y308" s="267"/>
      <c r="Z308" s="267"/>
      <c r="AA308" s="267"/>
      <c r="AB308" s="267"/>
      <c r="AC308" s="267"/>
      <c r="AD308" s="267"/>
      <c r="AE308" s="267"/>
      <c r="AF308" s="267"/>
      <c r="AG308" s="267"/>
      <c r="AH308" s="267"/>
      <c r="AI308" s="267"/>
      <c r="AJ308" s="267"/>
      <c r="AK308" s="267"/>
      <c r="AL308" s="267"/>
      <c r="AM308" s="267"/>
      <c r="AN308" s="267"/>
      <c r="AO308" s="267"/>
      <c r="AP308" s="267"/>
      <c r="AQ308" s="267"/>
      <c r="AR308" s="267"/>
      <c r="AS308" s="267"/>
      <c r="AT308" s="267"/>
      <c r="AU308" s="267"/>
      <c r="AV308" s="267"/>
      <c r="AW308" s="267"/>
      <c r="AX308" s="267"/>
      <c r="AY308" s="267"/>
      <c r="AZ308" s="267"/>
      <c r="BA308" s="306" t="str">
        <f>C308</f>
        <v>RA_S1+A7      RA_S1+A8     RA_S1+A9</v>
      </c>
      <c r="BB308" s="267"/>
      <c r="BC308" s="267"/>
      <c r="BD308" s="267"/>
      <c r="BE308" s="267"/>
      <c r="BF308" s="267"/>
      <c r="BG308" s="267"/>
      <c r="BH308" s="267"/>
    </row>
    <row r="309" spans="1:60" ht="12.75" outlineLevel="1">
      <c r="A309" s="314"/>
      <c r="B309" s="307"/>
      <c r="C309" s="410" t="s">
        <v>1480</v>
      </c>
      <c r="D309" s="411"/>
      <c r="E309" s="412"/>
      <c r="F309" s="413"/>
      <c r="G309" s="414"/>
      <c r="H309" s="267"/>
      <c r="I309" s="267"/>
      <c r="J309" s="267"/>
      <c r="K309" s="267"/>
      <c r="L309" s="267"/>
      <c r="M309" s="267"/>
      <c r="N309" s="267"/>
      <c r="O309" s="267"/>
      <c r="P309" s="267"/>
      <c r="Q309" s="267"/>
      <c r="R309" s="267"/>
      <c r="S309" s="267"/>
      <c r="T309" s="267"/>
      <c r="U309" s="267"/>
      <c r="V309" s="267"/>
      <c r="W309" s="267"/>
      <c r="X309" s="267"/>
      <c r="Y309" s="267"/>
      <c r="Z309" s="267"/>
      <c r="AA309" s="267"/>
      <c r="AB309" s="267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67"/>
      <c r="AM309" s="267"/>
      <c r="AN309" s="267"/>
      <c r="AO309" s="267"/>
      <c r="AP309" s="267"/>
      <c r="AQ309" s="267"/>
      <c r="AR309" s="267"/>
      <c r="AS309" s="267"/>
      <c r="AT309" s="267"/>
      <c r="AU309" s="267"/>
      <c r="AV309" s="267"/>
      <c r="AW309" s="267"/>
      <c r="AX309" s="267"/>
      <c r="AY309" s="267"/>
      <c r="AZ309" s="267"/>
      <c r="BA309" s="306" t="str">
        <f>C309</f>
        <v>D2.4-003, D2.4-004 - POZ.4.2</v>
      </c>
      <c r="BB309" s="267"/>
      <c r="BC309" s="267"/>
      <c r="BD309" s="267"/>
      <c r="BE309" s="267"/>
      <c r="BF309" s="267"/>
      <c r="BG309" s="267"/>
      <c r="BH309" s="267"/>
    </row>
    <row r="310" spans="1:60" ht="12.75" outlineLevel="1">
      <c r="A310" s="314"/>
      <c r="B310" s="307"/>
      <c r="C310" s="410" t="s">
        <v>1550</v>
      </c>
      <c r="D310" s="411"/>
      <c r="E310" s="412"/>
      <c r="F310" s="413"/>
      <c r="G310" s="414"/>
      <c r="H310" s="267"/>
      <c r="I310" s="267"/>
      <c r="J310" s="267"/>
      <c r="K310" s="267"/>
      <c r="L310" s="267"/>
      <c r="M310" s="267"/>
      <c r="N310" s="267"/>
      <c r="O310" s="267"/>
      <c r="P310" s="267"/>
      <c r="Q310" s="267"/>
      <c r="R310" s="267"/>
      <c r="S310" s="267"/>
      <c r="T310" s="267"/>
      <c r="U310" s="267"/>
      <c r="V310" s="267"/>
      <c r="W310" s="267"/>
      <c r="X310" s="267"/>
      <c r="Y310" s="267"/>
      <c r="Z310" s="267"/>
      <c r="AA310" s="267"/>
      <c r="AB310" s="267"/>
      <c r="AC310" s="267"/>
      <c r="AD310" s="267"/>
      <c r="AE310" s="267"/>
      <c r="AF310" s="267"/>
      <c r="AG310" s="267"/>
      <c r="AH310" s="267"/>
      <c r="AI310" s="267"/>
      <c r="AJ310" s="267"/>
      <c r="AK310" s="267"/>
      <c r="AL310" s="267"/>
      <c r="AM310" s="267"/>
      <c r="AN310" s="267"/>
      <c r="AO310" s="267"/>
      <c r="AP310" s="267"/>
      <c r="AQ310" s="267"/>
      <c r="AR310" s="267"/>
      <c r="AS310" s="267"/>
      <c r="AT310" s="267"/>
      <c r="AU310" s="267"/>
      <c r="AV310" s="267"/>
      <c r="AW310" s="267"/>
      <c r="AX310" s="267"/>
      <c r="AY310" s="267"/>
      <c r="AZ310" s="267"/>
      <c r="BA310" s="306" t="str">
        <f>C310</f>
        <v>Součást rozvaděče RA_S1</v>
      </c>
      <c r="BB310" s="267"/>
      <c r="BC310" s="267"/>
      <c r="BD310" s="267"/>
      <c r="BE310" s="267"/>
      <c r="BF310" s="267"/>
      <c r="BG310" s="267"/>
      <c r="BH310" s="267"/>
    </row>
    <row r="311" spans="1:60" ht="12.75" outlineLevel="1">
      <c r="A311" s="314">
        <v>72</v>
      </c>
      <c r="B311" s="307" t="s">
        <v>1549</v>
      </c>
      <c r="C311" s="322" t="s">
        <v>1459</v>
      </c>
      <c r="D311" s="309" t="s">
        <v>1380</v>
      </c>
      <c r="E311" s="311">
        <v>1</v>
      </c>
      <c r="F311" s="313"/>
      <c r="G311" s="316">
        <f>E311*F311</f>
        <v>0</v>
      </c>
      <c r="H311" s="267"/>
      <c r="I311" s="267"/>
      <c r="J311" s="267"/>
      <c r="K311" s="267"/>
      <c r="L311" s="267"/>
      <c r="M311" s="267"/>
      <c r="N311" s="267"/>
      <c r="O311" s="267"/>
      <c r="P311" s="267"/>
      <c r="Q311" s="267"/>
      <c r="R311" s="267"/>
      <c r="S311" s="267"/>
      <c r="T311" s="267"/>
      <c r="U311" s="267"/>
      <c r="V311" s="267"/>
      <c r="W311" s="267"/>
      <c r="X311" s="267"/>
      <c r="Y311" s="267"/>
      <c r="Z311" s="267"/>
      <c r="AA311" s="267"/>
      <c r="AB311" s="267"/>
      <c r="AC311" s="267"/>
      <c r="AD311" s="267"/>
      <c r="AE311" s="267"/>
      <c r="AF311" s="267"/>
      <c r="AG311" s="267"/>
      <c r="AH311" s="267"/>
      <c r="AI311" s="267"/>
      <c r="AJ311" s="267"/>
      <c r="AK311" s="267"/>
      <c r="AL311" s="267"/>
      <c r="AM311" s="267"/>
      <c r="AN311" s="267"/>
      <c r="AO311" s="267"/>
      <c r="AP311" s="267"/>
      <c r="AQ311" s="267"/>
      <c r="AR311" s="267"/>
      <c r="AS311" s="267"/>
      <c r="AT311" s="267"/>
      <c r="AU311" s="267"/>
      <c r="AV311" s="267"/>
      <c r="AW311" s="267"/>
      <c r="AX311" s="267"/>
      <c r="AY311" s="267"/>
      <c r="AZ311" s="267"/>
      <c r="BA311" s="267"/>
      <c r="BB311" s="267"/>
      <c r="BC311" s="267"/>
      <c r="BD311" s="267"/>
      <c r="BE311" s="267"/>
      <c r="BF311" s="267"/>
      <c r="BG311" s="267"/>
      <c r="BH311" s="267"/>
    </row>
    <row r="312" spans="1:60" ht="12.75" outlineLevel="1">
      <c r="A312" s="314"/>
      <c r="B312" s="307"/>
      <c r="C312" s="410" t="s">
        <v>1551</v>
      </c>
      <c r="D312" s="411"/>
      <c r="E312" s="412"/>
      <c r="F312" s="413"/>
      <c r="G312" s="414"/>
      <c r="H312" s="267"/>
      <c r="I312" s="267"/>
      <c r="J312" s="267"/>
      <c r="K312" s="267"/>
      <c r="L312" s="267"/>
      <c r="M312" s="267"/>
      <c r="N312" s="267"/>
      <c r="O312" s="267"/>
      <c r="P312" s="267"/>
      <c r="Q312" s="267"/>
      <c r="R312" s="267"/>
      <c r="S312" s="267"/>
      <c r="T312" s="267"/>
      <c r="U312" s="267"/>
      <c r="V312" s="267"/>
      <c r="W312" s="267"/>
      <c r="X312" s="267"/>
      <c r="Y312" s="267"/>
      <c r="Z312" s="267"/>
      <c r="AA312" s="267"/>
      <c r="AB312" s="267"/>
      <c r="AC312" s="267"/>
      <c r="AD312" s="267"/>
      <c r="AE312" s="267"/>
      <c r="AF312" s="267"/>
      <c r="AG312" s="267"/>
      <c r="AH312" s="267"/>
      <c r="AI312" s="267"/>
      <c r="AJ312" s="267"/>
      <c r="AK312" s="267"/>
      <c r="AL312" s="267"/>
      <c r="AM312" s="267"/>
      <c r="AN312" s="267"/>
      <c r="AO312" s="267"/>
      <c r="AP312" s="267"/>
      <c r="AQ312" s="267"/>
      <c r="AR312" s="267"/>
      <c r="AS312" s="267"/>
      <c r="AT312" s="267"/>
      <c r="AU312" s="267"/>
      <c r="AV312" s="267"/>
      <c r="AW312" s="267"/>
      <c r="AX312" s="267"/>
      <c r="AY312" s="267"/>
      <c r="AZ312" s="267"/>
      <c r="BA312" s="306" t="str">
        <f>C312</f>
        <v>RA_S1+DDC1</v>
      </c>
      <c r="BB312" s="267"/>
      <c r="BC312" s="267"/>
      <c r="BD312" s="267"/>
      <c r="BE312" s="267"/>
      <c r="BF312" s="267"/>
      <c r="BG312" s="267"/>
      <c r="BH312" s="267"/>
    </row>
    <row r="313" spans="1:60" ht="12.75" outlineLevel="1">
      <c r="A313" s="314"/>
      <c r="B313" s="307"/>
      <c r="C313" s="410" t="s">
        <v>1480</v>
      </c>
      <c r="D313" s="411"/>
      <c r="E313" s="412"/>
      <c r="F313" s="413"/>
      <c r="G313" s="414"/>
      <c r="H313" s="267"/>
      <c r="I313" s="267"/>
      <c r="J313" s="267"/>
      <c r="K313" s="267"/>
      <c r="L313" s="267"/>
      <c r="M313" s="267"/>
      <c r="N313" s="267"/>
      <c r="O313" s="267"/>
      <c r="P313" s="267"/>
      <c r="Q313" s="267"/>
      <c r="R313" s="267"/>
      <c r="S313" s="267"/>
      <c r="T313" s="267"/>
      <c r="U313" s="267"/>
      <c r="V313" s="267"/>
      <c r="W313" s="267"/>
      <c r="X313" s="267"/>
      <c r="Y313" s="267"/>
      <c r="Z313" s="267"/>
      <c r="AA313" s="267"/>
      <c r="AB313" s="267"/>
      <c r="AC313" s="267"/>
      <c r="AD313" s="267"/>
      <c r="AE313" s="267"/>
      <c r="AF313" s="267"/>
      <c r="AG313" s="267"/>
      <c r="AH313" s="267"/>
      <c r="AI313" s="267"/>
      <c r="AJ313" s="267"/>
      <c r="AK313" s="267"/>
      <c r="AL313" s="267"/>
      <c r="AM313" s="267"/>
      <c r="AN313" s="267"/>
      <c r="AO313" s="267"/>
      <c r="AP313" s="267"/>
      <c r="AQ313" s="267"/>
      <c r="AR313" s="267"/>
      <c r="AS313" s="267"/>
      <c r="AT313" s="267"/>
      <c r="AU313" s="267"/>
      <c r="AV313" s="267"/>
      <c r="AW313" s="267"/>
      <c r="AX313" s="267"/>
      <c r="AY313" s="267"/>
      <c r="AZ313" s="267"/>
      <c r="BA313" s="306" t="str">
        <f>C313</f>
        <v>D2.4-003, D2.4-004 - POZ.4.2</v>
      </c>
      <c r="BB313" s="267"/>
      <c r="BC313" s="267"/>
      <c r="BD313" s="267"/>
      <c r="BE313" s="267"/>
      <c r="BF313" s="267"/>
      <c r="BG313" s="267"/>
      <c r="BH313" s="267"/>
    </row>
    <row r="314" spans="1:60" ht="12.75" outlineLevel="1">
      <c r="A314" s="314"/>
      <c r="B314" s="307"/>
      <c r="C314" s="410" t="s">
        <v>1550</v>
      </c>
      <c r="D314" s="411"/>
      <c r="E314" s="412"/>
      <c r="F314" s="413"/>
      <c r="G314" s="414"/>
      <c r="H314" s="267"/>
      <c r="I314" s="267"/>
      <c r="J314" s="267"/>
      <c r="K314" s="267"/>
      <c r="L314" s="267"/>
      <c r="M314" s="267"/>
      <c r="N314" s="267"/>
      <c r="O314" s="267"/>
      <c r="P314" s="267"/>
      <c r="Q314" s="267"/>
      <c r="R314" s="267"/>
      <c r="S314" s="267"/>
      <c r="T314" s="267"/>
      <c r="U314" s="267"/>
      <c r="V314" s="267"/>
      <c r="W314" s="267"/>
      <c r="X314" s="267"/>
      <c r="Y314" s="267"/>
      <c r="Z314" s="267"/>
      <c r="AA314" s="267"/>
      <c r="AB314" s="267"/>
      <c r="AC314" s="267"/>
      <c r="AD314" s="267"/>
      <c r="AE314" s="267"/>
      <c r="AF314" s="267"/>
      <c r="AG314" s="267"/>
      <c r="AH314" s="267"/>
      <c r="AI314" s="267"/>
      <c r="AJ314" s="267"/>
      <c r="AK314" s="267"/>
      <c r="AL314" s="267"/>
      <c r="AM314" s="267"/>
      <c r="AN314" s="267"/>
      <c r="AO314" s="267"/>
      <c r="AP314" s="267"/>
      <c r="AQ314" s="267"/>
      <c r="AR314" s="267"/>
      <c r="AS314" s="267"/>
      <c r="AT314" s="267"/>
      <c r="AU314" s="267"/>
      <c r="AV314" s="267"/>
      <c r="AW314" s="267"/>
      <c r="AX314" s="267"/>
      <c r="AY314" s="267"/>
      <c r="AZ314" s="267"/>
      <c r="BA314" s="306" t="str">
        <f>C314</f>
        <v>Součást rozvaděče RA_S1</v>
      </c>
      <c r="BB314" s="267"/>
      <c r="BC314" s="267"/>
      <c r="BD314" s="267"/>
      <c r="BE314" s="267"/>
      <c r="BF314" s="267"/>
      <c r="BG314" s="267"/>
      <c r="BH314" s="267"/>
    </row>
    <row r="315" spans="1:60" ht="12.75" outlineLevel="1">
      <c r="A315" s="314">
        <v>73</v>
      </c>
      <c r="B315" s="307" t="s">
        <v>1549</v>
      </c>
      <c r="C315" s="322" t="s">
        <v>1484</v>
      </c>
      <c r="D315" s="309" t="s">
        <v>1380</v>
      </c>
      <c r="E315" s="311">
        <v>1</v>
      </c>
      <c r="F315" s="313"/>
      <c r="G315" s="316">
        <f>E315*F315</f>
        <v>0</v>
      </c>
      <c r="H315" s="267"/>
      <c r="I315" s="267"/>
      <c r="J315" s="267"/>
      <c r="K315" s="267"/>
      <c r="L315" s="267"/>
      <c r="M315" s="267"/>
      <c r="N315" s="267"/>
      <c r="O315" s="267"/>
      <c r="P315" s="267"/>
      <c r="Q315" s="267"/>
      <c r="R315" s="267"/>
      <c r="S315" s="267"/>
      <c r="T315" s="267"/>
      <c r="U315" s="267"/>
      <c r="V315" s="267"/>
      <c r="W315" s="267"/>
      <c r="X315" s="267"/>
      <c r="Y315" s="267"/>
      <c r="Z315" s="267"/>
      <c r="AA315" s="267"/>
      <c r="AB315" s="267"/>
      <c r="AC315" s="267"/>
      <c r="AD315" s="267"/>
      <c r="AE315" s="267"/>
      <c r="AF315" s="267"/>
      <c r="AG315" s="267"/>
      <c r="AH315" s="267"/>
      <c r="AI315" s="267"/>
      <c r="AJ315" s="267"/>
      <c r="AK315" s="267"/>
      <c r="AL315" s="267"/>
      <c r="AM315" s="267"/>
      <c r="AN315" s="267"/>
      <c r="AO315" s="267"/>
      <c r="AP315" s="267"/>
      <c r="AQ315" s="267"/>
      <c r="AR315" s="267"/>
      <c r="AS315" s="267"/>
      <c r="AT315" s="267"/>
      <c r="AU315" s="267"/>
      <c r="AV315" s="267"/>
      <c r="AW315" s="267"/>
      <c r="AX315" s="267"/>
      <c r="AY315" s="267"/>
      <c r="AZ315" s="267"/>
      <c r="BA315" s="267"/>
      <c r="BB315" s="267"/>
      <c r="BC315" s="267"/>
      <c r="BD315" s="267"/>
      <c r="BE315" s="267"/>
      <c r="BF315" s="267"/>
      <c r="BG315" s="267"/>
      <c r="BH315" s="267"/>
    </row>
    <row r="316" spans="1:60" ht="12.75" outlineLevel="1">
      <c r="A316" s="314"/>
      <c r="B316" s="307"/>
      <c r="C316" s="410" t="s">
        <v>1540</v>
      </c>
      <c r="D316" s="411"/>
      <c r="E316" s="412"/>
      <c r="F316" s="413"/>
      <c r="G316" s="414"/>
      <c r="H316" s="267"/>
      <c r="I316" s="267"/>
      <c r="J316" s="267"/>
      <c r="K316" s="267"/>
      <c r="L316" s="267"/>
      <c r="M316" s="267"/>
      <c r="N316" s="267"/>
      <c r="O316" s="267"/>
      <c r="P316" s="267"/>
      <c r="Q316" s="267"/>
      <c r="R316" s="267"/>
      <c r="S316" s="267"/>
      <c r="T316" s="267"/>
      <c r="U316" s="267"/>
      <c r="V316" s="267"/>
      <c r="W316" s="267"/>
      <c r="X316" s="267"/>
      <c r="Y316" s="267"/>
      <c r="Z316" s="267"/>
      <c r="AA316" s="267"/>
      <c r="AB316" s="267"/>
      <c r="AC316" s="267"/>
      <c r="AD316" s="267"/>
      <c r="AE316" s="267"/>
      <c r="AF316" s="267"/>
      <c r="AG316" s="267"/>
      <c r="AH316" s="267"/>
      <c r="AI316" s="267"/>
      <c r="AJ316" s="267"/>
      <c r="AK316" s="267"/>
      <c r="AL316" s="267"/>
      <c r="AM316" s="267"/>
      <c r="AN316" s="267"/>
      <c r="AO316" s="267"/>
      <c r="AP316" s="267"/>
      <c r="AQ316" s="267"/>
      <c r="AR316" s="267"/>
      <c r="AS316" s="267"/>
      <c r="AT316" s="267"/>
      <c r="AU316" s="267"/>
      <c r="AV316" s="267"/>
      <c r="AW316" s="267"/>
      <c r="AX316" s="267"/>
      <c r="AY316" s="267"/>
      <c r="AZ316" s="267"/>
      <c r="BA316" s="306" t="str">
        <f>C316</f>
        <v>RA_S1+E1</v>
      </c>
      <c r="BB316" s="267"/>
      <c r="BC316" s="267"/>
      <c r="BD316" s="267"/>
      <c r="BE316" s="267"/>
      <c r="BF316" s="267"/>
      <c r="BG316" s="267"/>
      <c r="BH316" s="267"/>
    </row>
    <row r="317" spans="1:60" ht="12.75" outlineLevel="1">
      <c r="A317" s="314"/>
      <c r="B317" s="307"/>
      <c r="C317" s="410" t="s">
        <v>1486</v>
      </c>
      <c r="D317" s="411"/>
      <c r="E317" s="412"/>
      <c r="F317" s="413"/>
      <c r="G317" s="414"/>
      <c r="H317" s="267"/>
      <c r="I317" s="267"/>
      <c r="J317" s="267"/>
      <c r="K317" s="267"/>
      <c r="L317" s="267"/>
      <c r="M317" s="267"/>
      <c r="N317" s="267"/>
      <c r="O317" s="267"/>
      <c r="P317" s="267"/>
      <c r="Q317" s="267"/>
      <c r="R317" s="267"/>
      <c r="S317" s="267"/>
      <c r="T317" s="267"/>
      <c r="U317" s="267"/>
      <c r="V317" s="267"/>
      <c r="W317" s="267"/>
      <c r="X317" s="267"/>
      <c r="Y317" s="267"/>
      <c r="Z317" s="267"/>
      <c r="AA317" s="267"/>
      <c r="AB317" s="267"/>
      <c r="AC317" s="267"/>
      <c r="AD317" s="267"/>
      <c r="AE317" s="267"/>
      <c r="AF317" s="267"/>
      <c r="AG317" s="267"/>
      <c r="AH317" s="267"/>
      <c r="AI317" s="267"/>
      <c r="AJ317" s="267"/>
      <c r="AK317" s="267"/>
      <c r="AL317" s="267"/>
      <c r="AM317" s="267"/>
      <c r="AN317" s="267"/>
      <c r="AO317" s="267"/>
      <c r="AP317" s="267"/>
      <c r="AQ317" s="267"/>
      <c r="AR317" s="267"/>
      <c r="AS317" s="267"/>
      <c r="AT317" s="267"/>
      <c r="AU317" s="267"/>
      <c r="AV317" s="267"/>
      <c r="AW317" s="267"/>
      <c r="AX317" s="267"/>
      <c r="AY317" s="267"/>
      <c r="AZ317" s="267"/>
      <c r="BA317" s="306" t="str">
        <f>C317</f>
        <v>D2.4-003, D2.4-004 - POZ.4.6</v>
      </c>
      <c r="BB317" s="267"/>
      <c r="BC317" s="267"/>
      <c r="BD317" s="267"/>
      <c r="BE317" s="267"/>
      <c r="BF317" s="267"/>
      <c r="BG317" s="267"/>
      <c r="BH317" s="267"/>
    </row>
    <row r="318" spans="1:60" ht="12.75" outlineLevel="1">
      <c r="A318" s="314"/>
      <c r="B318" s="307"/>
      <c r="C318" s="410" t="s">
        <v>1550</v>
      </c>
      <c r="D318" s="411"/>
      <c r="E318" s="412"/>
      <c r="F318" s="413"/>
      <c r="G318" s="414"/>
      <c r="H318" s="267"/>
      <c r="I318" s="267"/>
      <c r="J318" s="267"/>
      <c r="K318" s="267"/>
      <c r="L318" s="267"/>
      <c r="M318" s="267"/>
      <c r="N318" s="267"/>
      <c r="O318" s="267"/>
      <c r="P318" s="267"/>
      <c r="Q318" s="267"/>
      <c r="R318" s="267"/>
      <c r="S318" s="267"/>
      <c r="T318" s="267"/>
      <c r="U318" s="267"/>
      <c r="V318" s="267"/>
      <c r="W318" s="267"/>
      <c r="X318" s="267"/>
      <c r="Y318" s="267"/>
      <c r="Z318" s="267"/>
      <c r="AA318" s="267"/>
      <c r="AB318" s="267"/>
      <c r="AC318" s="267"/>
      <c r="AD318" s="267"/>
      <c r="AE318" s="267"/>
      <c r="AF318" s="267"/>
      <c r="AG318" s="267"/>
      <c r="AH318" s="267"/>
      <c r="AI318" s="267"/>
      <c r="AJ318" s="267"/>
      <c r="AK318" s="267"/>
      <c r="AL318" s="267"/>
      <c r="AM318" s="267"/>
      <c r="AN318" s="267"/>
      <c r="AO318" s="267"/>
      <c r="AP318" s="267"/>
      <c r="AQ318" s="267"/>
      <c r="AR318" s="267"/>
      <c r="AS318" s="267"/>
      <c r="AT318" s="267"/>
      <c r="AU318" s="267"/>
      <c r="AV318" s="267"/>
      <c r="AW318" s="267"/>
      <c r="AX318" s="267"/>
      <c r="AY318" s="267"/>
      <c r="AZ318" s="267"/>
      <c r="BA318" s="306" t="str">
        <f>C318</f>
        <v>Součást rozvaděče RA_S1</v>
      </c>
      <c r="BB318" s="267"/>
      <c r="BC318" s="267"/>
      <c r="BD318" s="267"/>
      <c r="BE318" s="267"/>
      <c r="BF318" s="267"/>
      <c r="BG318" s="267"/>
      <c r="BH318" s="267"/>
    </row>
    <row r="319" spans="1:7" ht="12.75">
      <c r="A319" s="315" t="s">
        <v>231</v>
      </c>
      <c r="B319" s="308" t="s">
        <v>133</v>
      </c>
      <c r="C319" s="323" t="s">
        <v>134</v>
      </c>
      <c r="D319" s="310"/>
      <c r="E319" s="312"/>
      <c r="F319" s="420">
        <f>SUM(G320:G358)</f>
        <v>0</v>
      </c>
      <c r="G319" s="421"/>
    </row>
    <row r="320" spans="1:60" ht="12.75" outlineLevel="1">
      <c r="A320" s="314">
        <v>74</v>
      </c>
      <c r="B320" s="307" t="s">
        <v>1556</v>
      </c>
      <c r="C320" s="322" t="s">
        <v>1557</v>
      </c>
      <c r="D320" s="309" t="s">
        <v>1380</v>
      </c>
      <c r="E320" s="311">
        <v>1</v>
      </c>
      <c r="F320" s="313"/>
      <c r="G320" s="316">
        <f>E320*F320</f>
        <v>0</v>
      </c>
      <c r="H320" s="267"/>
      <c r="I320" s="267"/>
      <c r="J320" s="267"/>
      <c r="K320" s="267"/>
      <c r="L320" s="267"/>
      <c r="M320" s="267"/>
      <c r="N320" s="267"/>
      <c r="O320" s="267"/>
      <c r="P320" s="267"/>
      <c r="Q320" s="267"/>
      <c r="R320" s="267"/>
      <c r="S320" s="267"/>
      <c r="T320" s="267"/>
      <c r="U320" s="267"/>
      <c r="V320" s="267"/>
      <c r="W320" s="267"/>
      <c r="X320" s="267"/>
      <c r="Y320" s="267"/>
      <c r="Z320" s="267"/>
      <c r="AA320" s="267"/>
      <c r="AB320" s="267"/>
      <c r="AC320" s="267"/>
      <c r="AD320" s="267"/>
      <c r="AE320" s="267"/>
      <c r="AF320" s="267"/>
      <c r="AG320" s="267"/>
      <c r="AH320" s="267"/>
      <c r="AI320" s="267"/>
      <c r="AJ320" s="267"/>
      <c r="AK320" s="267"/>
      <c r="AL320" s="267"/>
      <c r="AM320" s="267"/>
      <c r="AN320" s="267"/>
      <c r="AO320" s="267"/>
      <c r="AP320" s="267"/>
      <c r="AQ320" s="267"/>
      <c r="AR320" s="267"/>
      <c r="AS320" s="267"/>
      <c r="AT320" s="267"/>
      <c r="AU320" s="267"/>
      <c r="AV320" s="267"/>
      <c r="AW320" s="267"/>
      <c r="AX320" s="267"/>
      <c r="AY320" s="267"/>
      <c r="AZ320" s="267"/>
      <c r="BA320" s="267"/>
      <c r="BB320" s="267"/>
      <c r="BC320" s="267"/>
      <c r="BD320" s="267"/>
      <c r="BE320" s="267"/>
      <c r="BF320" s="267"/>
      <c r="BG320" s="267"/>
      <c r="BH320" s="267"/>
    </row>
    <row r="321" spans="1:60" ht="67.5" outlineLevel="1">
      <c r="A321" s="314"/>
      <c r="B321" s="307"/>
      <c r="C321" s="410" t="s">
        <v>1558</v>
      </c>
      <c r="D321" s="411"/>
      <c r="E321" s="412"/>
      <c r="F321" s="413"/>
      <c r="G321" s="414"/>
      <c r="H321" s="267"/>
      <c r="I321" s="267"/>
      <c r="J321" s="267"/>
      <c r="K321" s="267"/>
      <c r="L321" s="267"/>
      <c r="M321" s="267"/>
      <c r="N321" s="267"/>
      <c r="O321" s="267"/>
      <c r="P321" s="267"/>
      <c r="Q321" s="267"/>
      <c r="R321" s="267"/>
      <c r="S321" s="267"/>
      <c r="T321" s="267"/>
      <c r="U321" s="267"/>
      <c r="V321" s="267"/>
      <c r="W321" s="267"/>
      <c r="X321" s="267"/>
      <c r="Y321" s="267"/>
      <c r="Z321" s="267"/>
      <c r="AA321" s="267"/>
      <c r="AB321" s="267"/>
      <c r="AC321" s="267"/>
      <c r="AD321" s="267"/>
      <c r="AE321" s="267"/>
      <c r="AF321" s="267"/>
      <c r="AG321" s="267"/>
      <c r="AH321" s="267"/>
      <c r="AI321" s="267"/>
      <c r="AJ321" s="267"/>
      <c r="AK321" s="267"/>
      <c r="AL321" s="267"/>
      <c r="AM321" s="267"/>
      <c r="AN321" s="267"/>
      <c r="AO321" s="267"/>
      <c r="AP321" s="267"/>
      <c r="AQ321" s="267"/>
      <c r="AR321" s="267"/>
      <c r="AS321" s="267"/>
      <c r="AT321" s="267"/>
      <c r="AU321" s="267"/>
      <c r="AV321" s="267"/>
      <c r="AW321" s="267"/>
      <c r="AX321" s="267"/>
      <c r="AY321" s="267"/>
      <c r="AZ321" s="267"/>
      <c r="BA321" s="306" t="str">
        <f aca="true" t="shared" si="5" ref="BA321:BA334">C321</f>
        <v>Úprava stávajícího rozvaděče MaR RA, ovládá, napájí technologii řízení chlazení a nozového dochlazení kogeneračních jednotek s vazbou na technologii VS v objektu F,  odpojení stávajicího prokabelování z vnitřní stranysvorek rozvaděče, demontáž stávajícího HW, odzkoušení , předání uživateli, instalace nového HW, nové napojení vnitřního prokablování na vnitřní stranu svorkovnic rozvaděče, odzkoušení správného zappojení a vazeb na stávající technologii TEDOM. Rozvaděč je osazen ve strojovně Kogenerace 1.PP objektu C</v>
      </c>
      <c r="BB321" s="267"/>
      <c r="BC321" s="267"/>
      <c r="BD321" s="267"/>
      <c r="BE321" s="267"/>
      <c r="BF321" s="267"/>
      <c r="BG321" s="267"/>
      <c r="BH321" s="267"/>
    </row>
    <row r="322" spans="1:60" ht="12.75" outlineLevel="1">
      <c r="A322" s="314"/>
      <c r="B322" s="307"/>
      <c r="C322" s="410" t="s">
        <v>1655</v>
      </c>
      <c r="D322" s="411"/>
      <c r="E322" s="412"/>
      <c r="F322" s="413"/>
      <c r="G322" s="414"/>
      <c r="H322" s="267"/>
      <c r="I322" s="267"/>
      <c r="J322" s="267"/>
      <c r="K322" s="267"/>
      <c r="L322" s="267"/>
      <c r="M322" s="267"/>
      <c r="N322" s="267"/>
      <c r="O322" s="267"/>
      <c r="P322" s="267"/>
      <c r="Q322" s="267"/>
      <c r="R322" s="267"/>
      <c r="S322" s="267"/>
      <c r="T322" s="267"/>
      <c r="U322" s="267"/>
      <c r="V322" s="267"/>
      <c r="W322" s="267"/>
      <c r="X322" s="267"/>
      <c r="Y322" s="267"/>
      <c r="Z322" s="267"/>
      <c r="AA322" s="267"/>
      <c r="AB322" s="267"/>
      <c r="AC322" s="267"/>
      <c r="AD322" s="267"/>
      <c r="AE322" s="267"/>
      <c r="AF322" s="267"/>
      <c r="AG322" s="267"/>
      <c r="AH322" s="267"/>
      <c r="AI322" s="267"/>
      <c r="AJ322" s="267"/>
      <c r="AK322" s="267"/>
      <c r="AL322" s="267"/>
      <c r="AM322" s="267"/>
      <c r="AN322" s="267"/>
      <c r="AO322" s="267"/>
      <c r="AP322" s="267"/>
      <c r="AQ322" s="267"/>
      <c r="AR322" s="267"/>
      <c r="AS322" s="267"/>
      <c r="AT322" s="267"/>
      <c r="AU322" s="267"/>
      <c r="AV322" s="267"/>
      <c r="AW322" s="267"/>
      <c r="AX322" s="267"/>
      <c r="AY322" s="267"/>
      <c r="AZ322" s="267"/>
      <c r="BA322" s="306" t="str">
        <f t="shared" si="5"/>
        <v>instalovaný výkon  - STÁVAJÍCÍ</v>
      </c>
      <c r="BB322" s="267"/>
      <c r="BC322" s="267"/>
      <c r="BD322" s="267"/>
      <c r="BE322" s="267"/>
      <c r="BF322" s="267"/>
      <c r="BG322" s="267"/>
      <c r="BH322" s="267"/>
    </row>
    <row r="323" spans="1:60" ht="12.75" outlineLevel="1">
      <c r="A323" s="314"/>
      <c r="B323" s="307"/>
      <c r="C323" s="410" t="s">
        <v>1559</v>
      </c>
      <c r="D323" s="411"/>
      <c r="E323" s="412"/>
      <c r="F323" s="413"/>
      <c r="G323" s="414"/>
      <c r="H323" s="267"/>
      <c r="I323" s="267"/>
      <c r="J323" s="267"/>
      <c r="K323" s="267"/>
      <c r="L323" s="267"/>
      <c r="M323" s="267"/>
      <c r="N323" s="267"/>
      <c r="O323" s="267"/>
      <c r="P323" s="267"/>
      <c r="Q323" s="267"/>
      <c r="R323" s="267"/>
      <c r="S323" s="267"/>
      <c r="T323" s="267"/>
      <c r="U323" s="267"/>
      <c r="V323" s="267"/>
      <c r="W323" s="267"/>
      <c r="X323" s="267"/>
      <c r="Y323" s="267"/>
      <c r="Z323" s="267"/>
      <c r="AA323" s="267"/>
      <c r="AB323" s="267"/>
      <c r="AC323" s="267"/>
      <c r="AD323" s="267"/>
      <c r="AE323" s="267"/>
      <c r="AF323" s="267"/>
      <c r="AG323" s="267"/>
      <c r="AH323" s="267"/>
      <c r="AI323" s="267"/>
      <c r="AJ323" s="267"/>
      <c r="AK323" s="267"/>
      <c r="AL323" s="267"/>
      <c r="AM323" s="267"/>
      <c r="AN323" s="267"/>
      <c r="AO323" s="267"/>
      <c r="AP323" s="267"/>
      <c r="AQ323" s="267"/>
      <c r="AR323" s="267"/>
      <c r="AS323" s="267"/>
      <c r="AT323" s="267"/>
      <c r="AU323" s="267"/>
      <c r="AV323" s="267"/>
      <c r="AW323" s="267"/>
      <c r="AX323" s="267"/>
      <c r="AY323" s="267"/>
      <c r="AZ323" s="267"/>
      <c r="BA323" s="306" t="str">
        <f t="shared" si="5"/>
        <v>součinitel současnosti beta = STÁVAJÍCÍ</v>
      </c>
      <c r="BB323" s="267"/>
      <c r="BC323" s="267"/>
      <c r="BD323" s="267"/>
      <c r="BE323" s="267"/>
      <c r="BF323" s="267"/>
      <c r="BG323" s="267"/>
      <c r="BH323" s="267"/>
    </row>
    <row r="324" spans="1:60" ht="12.75" outlineLevel="1">
      <c r="A324" s="314"/>
      <c r="B324" s="307"/>
      <c r="C324" s="410" t="s">
        <v>1560</v>
      </c>
      <c r="D324" s="411"/>
      <c r="E324" s="412"/>
      <c r="F324" s="413"/>
      <c r="G324" s="414"/>
      <c r="H324" s="267"/>
      <c r="I324" s="267"/>
      <c r="J324" s="267"/>
      <c r="K324" s="267"/>
      <c r="L324" s="267"/>
      <c r="M324" s="267"/>
      <c r="N324" s="267"/>
      <c r="O324" s="267"/>
      <c r="P324" s="267"/>
      <c r="Q324" s="267"/>
      <c r="R324" s="267"/>
      <c r="S324" s="267"/>
      <c r="T324" s="267"/>
      <c r="U324" s="267"/>
      <c r="V324" s="267"/>
      <c r="W324" s="267"/>
      <c r="X324" s="267"/>
      <c r="Y324" s="267"/>
      <c r="Z324" s="267"/>
      <c r="AA324" s="267"/>
      <c r="AB324" s="267"/>
      <c r="AC324" s="267"/>
      <c r="AD324" s="267"/>
      <c r="AE324" s="267"/>
      <c r="AF324" s="267"/>
      <c r="AG324" s="267"/>
      <c r="AH324" s="267"/>
      <c r="AI324" s="267"/>
      <c r="AJ324" s="267"/>
      <c r="AK324" s="267"/>
      <c r="AL324" s="267"/>
      <c r="AM324" s="267"/>
      <c r="AN324" s="267"/>
      <c r="AO324" s="267"/>
      <c r="AP324" s="267"/>
      <c r="AQ324" s="267"/>
      <c r="AR324" s="267"/>
      <c r="AS324" s="267"/>
      <c r="AT324" s="267"/>
      <c r="AU324" s="267"/>
      <c r="AV324" s="267"/>
      <c r="AW324" s="267"/>
      <c r="AX324" s="267"/>
      <c r="AY324" s="267"/>
      <c r="AZ324" s="267"/>
      <c r="BA324" s="306" t="str">
        <f t="shared" si="5"/>
        <v>výpočtové zatížení  (MDO) Pn = STÁVAJÍCÍ</v>
      </c>
      <c r="BB324" s="267"/>
      <c r="BC324" s="267"/>
      <c r="BD324" s="267"/>
      <c r="BE324" s="267"/>
      <c r="BF324" s="267"/>
      <c r="BG324" s="267"/>
      <c r="BH324" s="267"/>
    </row>
    <row r="325" spans="1:60" ht="12.75" outlineLevel="1">
      <c r="A325" s="314"/>
      <c r="B325" s="307"/>
      <c r="C325" s="410" t="s">
        <v>1561</v>
      </c>
      <c r="D325" s="411"/>
      <c r="E325" s="412"/>
      <c r="F325" s="413"/>
      <c r="G325" s="414"/>
      <c r="H325" s="267"/>
      <c r="I325" s="267"/>
      <c r="J325" s="267"/>
      <c r="K325" s="267"/>
      <c r="L325" s="267"/>
      <c r="M325" s="267"/>
      <c r="N325" s="267"/>
      <c r="O325" s="267"/>
      <c r="P325" s="267"/>
      <c r="Q325" s="267"/>
      <c r="R325" s="267"/>
      <c r="S325" s="267"/>
      <c r="T325" s="267"/>
      <c r="U325" s="267"/>
      <c r="V325" s="267"/>
      <c r="W325" s="267"/>
      <c r="X325" s="267"/>
      <c r="Y325" s="267"/>
      <c r="Z325" s="267"/>
      <c r="AA325" s="267"/>
      <c r="AB325" s="267"/>
      <c r="AC325" s="267"/>
      <c r="AD325" s="267"/>
      <c r="AE325" s="267"/>
      <c r="AF325" s="267"/>
      <c r="AG325" s="267"/>
      <c r="AH325" s="267"/>
      <c r="AI325" s="267"/>
      <c r="AJ325" s="267"/>
      <c r="AK325" s="267"/>
      <c r="AL325" s="267"/>
      <c r="AM325" s="267"/>
      <c r="AN325" s="267"/>
      <c r="AO325" s="267"/>
      <c r="AP325" s="267"/>
      <c r="AQ325" s="267"/>
      <c r="AR325" s="267"/>
      <c r="AS325" s="267"/>
      <c r="AT325" s="267"/>
      <c r="AU325" s="267"/>
      <c r="AV325" s="267"/>
      <c r="AW325" s="267"/>
      <c r="AX325" s="267"/>
      <c r="AY325" s="267"/>
      <c r="AZ325" s="267"/>
      <c r="BA325" s="306" t="str">
        <f t="shared" si="5"/>
        <v xml:space="preserve"> jmenovitý proud rozváděče (MDO) In = STÁVAJÍCÍ</v>
      </c>
      <c r="BB325" s="267"/>
      <c r="BC325" s="267"/>
      <c r="BD325" s="267"/>
      <c r="BE325" s="267"/>
      <c r="BF325" s="267"/>
      <c r="BG325" s="267"/>
      <c r="BH325" s="267"/>
    </row>
    <row r="326" spans="1:60" ht="12.75" outlineLevel="1">
      <c r="A326" s="314"/>
      <c r="B326" s="307"/>
      <c r="C326" s="410" t="s">
        <v>1656</v>
      </c>
      <c r="D326" s="411"/>
      <c r="E326" s="412"/>
      <c r="F326" s="413"/>
      <c r="G326" s="414"/>
      <c r="H326" s="267"/>
      <c r="I326" s="267"/>
      <c r="J326" s="267"/>
      <c r="K326" s="267"/>
      <c r="L326" s="267"/>
      <c r="M326" s="267"/>
      <c r="N326" s="267"/>
      <c r="O326" s="267"/>
      <c r="P326" s="267"/>
      <c r="Q326" s="267"/>
      <c r="R326" s="267"/>
      <c r="S326" s="267"/>
      <c r="T326" s="267"/>
      <c r="U326" s="267"/>
      <c r="V326" s="267"/>
      <c r="W326" s="267"/>
      <c r="X326" s="267"/>
      <c r="Y326" s="267"/>
      <c r="Z326" s="267"/>
      <c r="AA326" s="267"/>
      <c r="AB326" s="267"/>
      <c r="AC326" s="267"/>
      <c r="AD326" s="267"/>
      <c r="AE326" s="267"/>
      <c r="AF326" s="267"/>
      <c r="AG326" s="267"/>
      <c r="AH326" s="267"/>
      <c r="AI326" s="267"/>
      <c r="AJ326" s="267"/>
      <c r="AK326" s="267"/>
      <c r="AL326" s="267"/>
      <c r="AM326" s="267"/>
      <c r="AN326" s="267"/>
      <c r="AO326" s="267"/>
      <c r="AP326" s="267"/>
      <c r="AQ326" s="267"/>
      <c r="AR326" s="267"/>
      <c r="AS326" s="267"/>
      <c r="AT326" s="267"/>
      <c r="AU326" s="267"/>
      <c r="AV326" s="267"/>
      <c r="AW326" s="267"/>
      <c r="AX326" s="267"/>
      <c r="AY326" s="267"/>
      <c r="AZ326" s="267"/>
      <c r="BA326" s="306" t="str">
        <f t="shared" si="5"/>
        <v>zkratová odolnost rozváděče (MDO) Ik´´ = STÁVAJÍCÍ,</v>
      </c>
      <c r="BB326" s="267"/>
      <c r="BC326" s="267"/>
      <c r="BD326" s="267"/>
      <c r="BE326" s="267"/>
      <c r="BF326" s="267"/>
      <c r="BG326" s="267"/>
      <c r="BH326" s="267"/>
    </row>
    <row r="327" spans="1:60" ht="12.75" outlineLevel="1">
      <c r="A327" s="314"/>
      <c r="B327" s="307"/>
      <c r="C327" s="410" t="s">
        <v>1439</v>
      </c>
      <c r="D327" s="411"/>
      <c r="E327" s="412"/>
      <c r="F327" s="413"/>
      <c r="G327" s="414"/>
      <c r="H327" s="267"/>
      <c r="I327" s="267"/>
      <c r="J327" s="267"/>
      <c r="K327" s="267"/>
      <c r="L327" s="267"/>
      <c r="M327" s="267"/>
      <c r="N327" s="267"/>
      <c r="O327" s="267"/>
      <c r="P327" s="267"/>
      <c r="Q327" s="267"/>
      <c r="R327" s="267"/>
      <c r="S327" s="267"/>
      <c r="T327" s="267"/>
      <c r="U327" s="267"/>
      <c r="V327" s="267"/>
      <c r="W327" s="267"/>
      <c r="X327" s="267"/>
      <c r="Y327" s="267"/>
      <c r="Z327" s="267"/>
      <c r="AA327" s="267"/>
      <c r="AB327" s="267"/>
      <c r="AC327" s="267"/>
      <c r="AD327" s="267"/>
      <c r="AE327" s="267"/>
      <c r="AF327" s="267"/>
      <c r="AG327" s="267"/>
      <c r="AH327" s="267"/>
      <c r="AI327" s="267"/>
      <c r="AJ327" s="267"/>
      <c r="AK327" s="267"/>
      <c r="AL327" s="267"/>
      <c r="AM327" s="267"/>
      <c r="AN327" s="267"/>
      <c r="AO327" s="267"/>
      <c r="AP327" s="267"/>
      <c r="AQ327" s="267"/>
      <c r="AR327" s="267"/>
      <c r="AS327" s="267"/>
      <c r="AT327" s="267"/>
      <c r="AU327" s="267"/>
      <c r="AV327" s="267"/>
      <c r="AW327" s="267"/>
      <c r="AX327" s="267"/>
      <c r="AY327" s="267"/>
      <c r="AZ327" s="267"/>
      <c r="BA327" s="306" t="str">
        <f t="shared" si="5"/>
        <v>druh soustavy (MDO) 3 N PE, AC 50Hz, 230/400V, TN-S, přepěťová ochrana</v>
      </c>
      <c r="BB327" s="267"/>
      <c r="BC327" s="267"/>
      <c r="BD327" s="267"/>
      <c r="BE327" s="267"/>
      <c r="BF327" s="267"/>
      <c r="BG327" s="267"/>
      <c r="BH327" s="267"/>
    </row>
    <row r="328" spans="1:60" ht="12.75" outlineLevel="1">
      <c r="A328" s="314"/>
      <c r="B328" s="307"/>
      <c r="C328" s="410" t="s">
        <v>1427</v>
      </c>
      <c r="D328" s="411"/>
      <c r="E328" s="412"/>
      <c r="F328" s="413"/>
      <c r="G328" s="414"/>
      <c r="H328" s="267"/>
      <c r="I328" s="267"/>
      <c r="J328" s="267"/>
      <c r="K328" s="267"/>
      <c r="L328" s="267"/>
      <c r="M328" s="267"/>
      <c r="N328" s="267"/>
      <c r="O328" s="267"/>
      <c r="P328" s="267"/>
      <c r="Q328" s="267"/>
      <c r="R328" s="267"/>
      <c r="S328" s="267"/>
      <c r="T328" s="267"/>
      <c r="U328" s="267"/>
      <c r="V328" s="267"/>
      <c r="W328" s="267"/>
      <c r="X328" s="267"/>
      <c r="Y328" s="267"/>
      <c r="Z328" s="267"/>
      <c r="AA328" s="267"/>
      <c r="AB328" s="267"/>
      <c r="AC328" s="267"/>
      <c r="AD328" s="267"/>
      <c r="AE328" s="267"/>
      <c r="AF328" s="267"/>
      <c r="AG328" s="267"/>
      <c r="AH328" s="267"/>
      <c r="AI328" s="267"/>
      <c r="AJ328" s="267"/>
      <c r="AK328" s="267"/>
      <c r="AL328" s="267"/>
      <c r="AM328" s="267"/>
      <c r="AN328" s="267"/>
      <c r="AO328" s="267"/>
      <c r="AP328" s="267"/>
      <c r="AQ328" s="267"/>
      <c r="AR328" s="267"/>
      <c r="AS328" s="267"/>
      <c r="AT328" s="267"/>
      <c r="AU328" s="267"/>
      <c r="AV328" s="267"/>
      <c r="AW328" s="267"/>
      <c r="AX328" s="267"/>
      <c r="AY328" s="267"/>
      <c r="AZ328" s="267"/>
      <c r="BA328" s="306" t="str">
        <f t="shared" si="5"/>
        <v>celkové krytí rozváděče otevřená/zavřená dvířka  IP00/IP40</v>
      </c>
      <c r="BB328" s="267"/>
      <c r="BC328" s="267"/>
      <c r="BD328" s="267"/>
      <c r="BE328" s="267"/>
      <c r="BF328" s="267"/>
      <c r="BG328" s="267"/>
      <c r="BH328" s="267"/>
    </row>
    <row r="329" spans="1:60" ht="12.75" outlineLevel="1">
      <c r="A329" s="314"/>
      <c r="B329" s="307"/>
      <c r="C329" s="410" t="s">
        <v>1428</v>
      </c>
      <c r="D329" s="411"/>
      <c r="E329" s="412"/>
      <c r="F329" s="413"/>
      <c r="G329" s="414"/>
      <c r="H329" s="267"/>
      <c r="I329" s="267"/>
      <c r="J329" s="267"/>
      <c r="K329" s="267"/>
      <c r="L329" s="267"/>
      <c r="M329" s="267"/>
      <c r="N329" s="267"/>
      <c r="O329" s="267"/>
      <c r="P329" s="267"/>
      <c r="Q329" s="267"/>
      <c r="R329" s="267"/>
      <c r="S329" s="267"/>
      <c r="T329" s="267"/>
      <c r="U329" s="267"/>
      <c r="V329" s="267"/>
      <c r="W329" s="267"/>
      <c r="X329" s="267"/>
      <c r="Y329" s="267"/>
      <c r="Z329" s="267"/>
      <c r="AA329" s="267"/>
      <c r="AB329" s="267"/>
      <c r="AC329" s="267"/>
      <c r="AD329" s="267"/>
      <c r="AE329" s="267"/>
      <c r="AF329" s="267"/>
      <c r="AG329" s="267"/>
      <c r="AH329" s="267"/>
      <c r="AI329" s="267"/>
      <c r="AJ329" s="267"/>
      <c r="AK329" s="267"/>
      <c r="AL329" s="267"/>
      <c r="AM329" s="267"/>
      <c r="AN329" s="267"/>
      <c r="AO329" s="267"/>
      <c r="AP329" s="267"/>
      <c r="AQ329" s="267"/>
      <c r="AR329" s="267"/>
      <c r="AS329" s="267"/>
      <c r="AT329" s="267"/>
      <c r="AU329" s="267"/>
      <c r="AV329" s="267"/>
      <c r="AW329" s="267"/>
      <c r="AX329" s="267"/>
      <c r="AY329" s="267"/>
      <c r="AZ329" s="267"/>
      <c r="BA329" s="306" t="str">
        <f t="shared" si="5"/>
        <v>orientace kabelů přívod a vývody shora</v>
      </c>
      <c r="BB329" s="267"/>
      <c r="BC329" s="267"/>
      <c r="BD329" s="267"/>
      <c r="BE329" s="267"/>
      <c r="BF329" s="267"/>
      <c r="BG329" s="267"/>
      <c r="BH329" s="267"/>
    </row>
    <row r="330" spans="1:60" ht="12.75" outlineLevel="1">
      <c r="A330" s="314"/>
      <c r="B330" s="307"/>
      <c r="C330" s="410" t="s">
        <v>1429</v>
      </c>
      <c r="D330" s="411"/>
      <c r="E330" s="412"/>
      <c r="F330" s="413"/>
      <c r="G330" s="414"/>
      <c r="H330" s="267"/>
      <c r="I330" s="267"/>
      <c r="J330" s="267"/>
      <c r="K330" s="267"/>
      <c r="L330" s="267"/>
      <c r="M330" s="267"/>
      <c r="N330" s="267"/>
      <c r="O330" s="267"/>
      <c r="P330" s="267"/>
      <c r="Q330" s="267"/>
      <c r="R330" s="267"/>
      <c r="S330" s="267"/>
      <c r="T330" s="267"/>
      <c r="U330" s="267"/>
      <c r="V330" s="267"/>
      <c r="W330" s="267"/>
      <c r="X330" s="267"/>
      <c r="Y330" s="267"/>
      <c r="Z330" s="267"/>
      <c r="AA330" s="267"/>
      <c r="AB330" s="267"/>
      <c r="AC330" s="267"/>
      <c r="AD330" s="267"/>
      <c r="AE330" s="267"/>
      <c r="AF330" s="267"/>
      <c r="AG330" s="267"/>
      <c r="AH330" s="267"/>
      <c r="AI330" s="267"/>
      <c r="AJ330" s="267"/>
      <c r="AK330" s="267"/>
      <c r="AL330" s="267"/>
      <c r="AM330" s="267"/>
      <c r="AN330" s="267"/>
      <c r="AO330" s="267"/>
      <c r="AP330" s="267"/>
      <c r="AQ330" s="267"/>
      <c r="AR330" s="267"/>
      <c r="AS330" s="267"/>
      <c r="AT330" s="267"/>
      <c r="AU330" s="267"/>
      <c r="AV330" s="267"/>
      <c r="AW330" s="267"/>
      <c r="AX330" s="267"/>
      <c r="AY330" s="267"/>
      <c r="AZ330" s="267"/>
      <c r="BA330" s="306" t="str">
        <f t="shared" si="5"/>
        <v>ochranné opatření dle ČSN 33 2000-4-41 ed.2- automatické odpojení od zdroje</v>
      </c>
      <c r="BB330" s="267"/>
      <c r="BC330" s="267"/>
      <c r="BD330" s="267"/>
      <c r="BE330" s="267"/>
      <c r="BF330" s="267"/>
      <c r="BG330" s="267"/>
      <c r="BH330" s="267"/>
    </row>
    <row r="331" spans="1:60" ht="12.75" outlineLevel="1">
      <c r="A331" s="314"/>
      <c r="B331" s="307"/>
      <c r="C331" s="410" t="s">
        <v>1562</v>
      </c>
      <c r="D331" s="411"/>
      <c r="E331" s="412"/>
      <c r="F331" s="413"/>
      <c r="G331" s="414"/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67"/>
      <c r="S331" s="267"/>
      <c r="T331" s="267"/>
      <c r="U331" s="267"/>
      <c r="V331" s="267"/>
      <c r="W331" s="267"/>
      <c r="X331" s="267"/>
      <c r="Y331" s="267"/>
      <c r="Z331" s="267"/>
      <c r="AA331" s="267"/>
      <c r="AB331" s="267"/>
      <c r="AC331" s="267"/>
      <c r="AD331" s="267"/>
      <c r="AE331" s="267"/>
      <c r="AF331" s="267"/>
      <c r="AG331" s="267"/>
      <c r="AH331" s="267"/>
      <c r="AI331" s="267"/>
      <c r="AJ331" s="267"/>
      <c r="AK331" s="267"/>
      <c r="AL331" s="267"/>
      <c r="AM331" s="267"/>
      <c r="AN331" s="267"/>
      <c r="AO331" s="267"/>
      <c r="AP331" s="267"/>
      <c r="AQ331" s="267"/>
      <c r="AR331" s="267"/>
      <c r="AS331" s="267"/>
      <c r="AT331" s="267"/>
      <c r="AU331" s="267"/>
      <c r="AV331" s="267"/>
      <c r="AW331" s="267"/>
      <c r="AX331" s="267"/>
      <c r="AY331" s="267"/>
      <c r="AZ331" s="267"/>
      <c r="BA331" s="306" t="str">
        <f t="shared" si="5"/>
        <v>oceloplechový rozváděč skříňový, celkové rozměry VxŠxH STÁVAJÍCÍ</v>
      </c>
      <c r="BB331" s="267"/>
      <c r="BC331" s="267"/>
      <c r="BD331" s="267"/>
      <c r="BE331" s="267"/>
      <c r="BF331" s="267"/>
      <c r="BG331" s="267"/>
      <c r="BH331" s="267"/>
    </row>
    <row r="332" spans="1:60" ht="12.75" outlineLevel="1">
      <c r="A332" s="314"/>
      <c r="B332" s="307"/>
      <c r="C332" s="410" t="s">
        <v>1431</v>
      </c>
      <c r="D332" s="411"/>
      <c r="E332" s="412"/>
      <c r="F332" s="413"/>
      <c r="G332" s="414"/>
      <c r="H332" s="267"/>
      <c r="I332" s="267"/>
      <c r="J332" s="267"/>
      <c r="K332" s="267"/>
      <c r="L332" s="267"/>
      <c r="M332" s="267"/>
      <c r="N332" s="267"/>
      <c r="O332" s="267"/>
      <c r="P332" s="267"/>
      <c r="Q332" s="267"/>
      <c r="R332" s="267"/>
      <c r="S332" s="267"/>
      <c r="T332" s="267"/>
      <c r="U332" s="267"/>
      <c r="V332" s="267"/>
      <c r="W332" s="267"/>
      <c r="X332" s="267"/>
      <c r="Y332" s="267"/>
      <c r="Z332" s="267"/>
      <c r="AA332" s="267"/>
      <c r="AB332" s="267"/>
      <c r="AC332" s="267"/>
      <c r="AD332" s="267"/>
      <c r="AE332" s="267"/>
      <c r="AF332" s="267"/>
      <c r="AG332" s="267"/>
      <c r="AH332" s="267"/>
      <c r="AI332" s="267"/>
      <c r="AJ332" s="267"/>
      <c r="AK332" s="267"/>
      <c r="AL332" s="267"/>
      <c r="AM332" s="267"/>
      <c r="AN332" s="267"/>
      <c r="AO332" s="267"/>
      <c r="AP332" s="267"/>
      <c r="AQ332" s="267"/>
      <c r="AR332" s="267"/>
      <c r="AS332" s="267"/>
      <c r="AT332" s="267"/>
      <c r="AU332" s="267"/>
      <c r="AV332" s="267"/>
      <c r="AW332" s="267"/>
      <c r="AX332" s="267"/>
      <c r="AY332" s="267"/>
      <c r="AZ332" s="267"/>
      <c r="BA332" s="306" t="str">
        <f t="shared" si="5"/>
        <v>napájené obvody-viz dokument D2.4-003</v>
      </c>
      <c r="BB332" s="267"/>
      <c r="BC332" s="267"/>
      <c r="BD332" s="267"/>
      <c r="BE332" s="267"/>
      <c r="BF332" s="267"/>
      <c r="BG332" s="267"/>
      <c r="BH332" s="267"/>
    </row>
    <row r="333" spans="1:60" ht="12.75" outlineLevel="1">
      <c r="A333" s="314"/>
      <c r="B333" s="307"/>
      <c r="C333" s="410" t="s">
        <v>1432</v>
      </c>
      <c r="D333" s="411"/>
      <c r="E333" s="412"/>
      <c r="F333" s="413"/>
      <c r="G333" s="414"/>
      <c r="H333" s="267"/>
      <c r="I333" s="267"/>
      <c r="J333" s="267"/>
      <c r="K333" s="267"/>
      <c r="L333" s="267"/>
      <c r="M333" s="267"/>
      <c r="N333" s="267"/>
      <c r="O333" s="267"/>
      <c r="P333" s="267"/>
      <c r="Q333" s="267"/>
      <c r="R333" s="267"/>
      <c r="S333" s="267"/>
      <c r="T333" s="267"/>
      <c r="U333" s="267"/>
      <c r="V333" s="267"/>
      <c r="W333" s="267"/>
      <c r="X333" s="267"/>
      <c r="Y333" s="267"/>
      <c r="Z333" s="267"/>
      <c r="AA333" s="267"/>
      <c r="AB333" s="267"/>
      <c r="AC333" s="267"/>
      <c r="AD333" s="267"/>
      <c r="AE333" s="267"/>
      <c r="AF333" s="267"/>
      <c r="AG333" s="267"/>
      <c r="AH333" s="267"/>
      <c r="AI333" s="267"/>
      <c r="AJ333" s="267"/>
      <c r="AK333" s="267"/>
      <c r="AL333" s="267"/>
      <c r="AM333" s="267"/>
      <c r="AN333" s="267"/>
      <c r="AO333" s="267"/>
      <c r="AP333" s="267"/>
      <c r="AQ333" s="267"/>
      <c r="AR333" s="267"/>
      <c r="AS333" s="267"/>
      <c r="AT333" s="267"/>
      <c r="AU333" s="267"/>
      <c r="AV333" s="267"/>
      <c r="AW333" s="267"/>
      <c r="AX333" s="267"/>
      <c r="AY333" s="267"/>
      <c r="AZ333" s="267"/>
      <c r="BA333" s="306" t="str">
        <f t="shared" si="5"/>
        <v>včetně kompletace</v>
      </c>
      <c r="BB333" s="267"/>
      <c r="BC333" s="267"/>
      <c r="BD333" s="267"/>
      <c r="BE333" s="267"/>
      <c r="BF333" s="267"/>
      <c r="BG333" s="267"/>
      <c r="BH333" s="267"/>
    </row>
    <row r="334" spans="1:60" ht="12.75" outlineLevel="1">
      <c r="A334" s="314"/>
      <c r="B334" s="307"/>
      <c r="C334" s="410" t="s">
        <v>1433</v>
      </c>
      <c r="D334" s="411"/>
      <c r="E334" s="412"/>
      <c r="F334" s="413"/>
      <c r="G334" s="414"/>
      <c r="H334" s="267"/>
      <c r="I334" s="267"/>
      <c r="J334" s="267"/>
      <c r="K334" s="267"/>
      <c r="L334" s="267"/>
      <c r="M334" s="267"/>
      <c r="N334" s="267"/>
      <c r="O334" s="267"/>
      <c r="P334" s="267"/>
      <c r="Q334" s="267"/>
      <c r="R334" s="267"/>
      <c r="S334" s="267"/>
      <c r="T334" s="267"/>
      <c r="U334" s="267"/>
      <c r="V334" s="267"/>
      <c r="W334" s="267"/>
      <c r="X334" s="267"/>
      <c r="Y334" s="267"/>
      <c r="Z334" s="267"/>
      <c r="AA334" s="267"/>
      <c r="AB334" s="267"/>
      <c r="AC334" s="267"/>
      <c r="AD334" s="267"/>
      <c r="AE334" s="267"/>
      <c r="AF334" s="267"/>
      <c r="AG334" s="267"/>
      <c r="AH334" s="267"/>
      <c r="AI334" s="267"/>
      <c r="AJ334" s="267"/>
      <c r="AK334" s="267"/>
      <c r="AL334" s="267"/>
      <c r="AM334" s="267"/>
      <c r="AN334" s="267"/>
      <c r="AO334" s="267"/>
      <c r="AP334" s="267"/>
      <c r="AQ334" s="267"/>
      <c r="AR334" s="267"/>
      <c r="AS334" s="267"/>
      <c r="AT334" s="267"/>
      <c r="AU334" s="267"/>
      <c r="AV334" s="267"/>
      <c r="AW334" s="267"/>
      <c r="AX334" s="267"/>
      <c r="AY334" s="267"/>
      <c r="AZ334" s="267"/>
      <c r="BA334" s="306" t="str">
        <f t="shared" si="5"/>
        <v>D2.4-003, D2.4-004 - POZ.7.1</v>
      </c>
      <c r="BB334" s="267"/>
      <c r="BC334" s="267"/>
      <c r="BD334" s="267"/>
      <c r="BE334" s="267"/>
      <c r="BF334" s="267"/>
      <c r="BG334" s="267"/>
      <c r="BH334" s="267"/>
    </row>
    <row r="335" spans="1:60" ht="12.75" outlineLevel="1">
      <c r="A335" s="314">
        <v>75</v>
      </c>
      <c r="B335" s="307" t="s">
        <v>1563</v>
      </c>
      <c r="C335" s="322" t="s">
        <v>1447</v>
      </c>
      <c r="D335" s="309" t="s">
        <v>1380</v>
      </c>
      <c r="E335" s="311">
        <v>1</v>
      </c>
      <c r="F335" s="313"/>
      <c r="G335" s="316">
        <f>E335*F335</f>
        <v>0</v>
      </c>
      <c r="H335" s="267"/>
      <c r="I335" s="267"/>
      <c r="J335" s="267"/>
      <c r="K335" s="267"/>
      <c r="L335" s="267"/>
      <c r="M335" s="267"/>
      <c r="N335" s="267"/>
      <c r="O335" s="267"/>
      <c r="P335" s="267"/>
      <c r="Q335" s="267"/>
      <c r="R335" s="267"/>
      <c r="S335" s="267"/>
      <c r="T335" s="267"/>
      <c r="U335" s="267"/>
      <c r="V335" s="267"/>
      <c r="W335" s="267"/>
      <c r="X335" s="267"/>
      <c r="Y335" s="267"/>
      <c r="Z335" s="267"/>
      <c r="AA335" s="267"/>
      <c r="AB335" s="267"/>
      <c r="AC335" s="267"/>
      <c r="AD335" s="267"/>
      <c r="AE335" s="267"/>
      <c r="AF335" s="267"/>
      <c r="AG335" s="267"/>
      <c r="AH335" s="267"/>
      <c r="AI335" s="267"/>
      <c r="AJ335" s="267"/>
      <c r="AK335" s="267"/>
      <c r="AL335" s="267"/>
      <c r="AM335" s="267"/>
      <c r="AN335" s="267"/>
      <c r="AO335" s="267"/>
      <c r="AP335" s="267"/>
      <c r="AQ335" s="267"/>
      <c r="AR335" s="267"/>
      <c r="AS335" s="267"/>
      <c r="AT335" s="267"/>
      <c r="AU335" s="267"/>
      <c r="AV335" s="267"/>
      <c r="AW335" s="267"/>
      <c r="AX335" s="267"/>
      <c r="AY335" s="267"/>
      <c r="AZ335" s="267"/>
      <c r="BA335" s="267"/>
      <c r="BB335" s="267"/>
      <c r="BC335" s="267"/>
      <c r="BD335" s="267"/>
      <c r="BE335" s="267"/>
      <c r="BF335" s="267"/>
      <c r="BG335" s="267"/>
      <c r="BH335" s="267"/>
    </row>
    <row r="336" spans="1:60" ht="12.75" outlineLevel="1">
      <c r="A336" s="314"/>
      <c r="B336" s="307"/>
      <c r="C336" s="410" t="s">
        <v>1564</v>
      </c>
      <c r="D336" s="411"/>
      <c r="E336" s="412"/>
      <c r="F336" s="413"/>
      <c r="G336" s="414"/>
      <c r="H336" s="267"/>
      <c r="I336" s="267"/>
      <c r="J336" s="267"/>
      <c r="K336" s="267"/>
      <c r="L336" s="267"/>
      <c r="M336" s="267"/>
      <c r="N336" s="267"/>
      <c r="O336" s="267"/>
      <c r="P336" s="267"/>
      <c r="Q336" s="267"/>
      <c r="R336" s="267"/>
      <c r="S336" s="267"/>
      <c r="T336" s="267"/>
      <c r="U336" s="267"/>
      <c r="V336" s="267"/>
      <c r="W336" s="267"/>
      <c r="X336" s="267"/>
      <c r="Y336" s="267"/>
      <c r="Z336" s="267"/>
      <c r="AA336" s="267"/>
      <c r="AB336" s="267"/>
      <c r="AC336" s="267"/>
      <c r="AD336" s="267"/>
      <c r="AE336" s="267"/>
      <c r="AF336" s="267"/>
      <c r="AG336" s="267"/>
      <c r="AH336" s="267"/>
      <c r="AI336" s="267"/>
      <c r="AJ336" s="267"/>
      <c r="AK336" s="267"/>
      <c r="AL336" s="267"/>
      <c r="AM336" s="267"/>
      <c r="AN336" s="267"/>
      <c r="AO336" s="267"/>
      <c r="AP336" s="267"/>
      <c r="AQ336" s="267"/>
      <c r="AR336" s="267"/>
      <c r="AS336" s="267"/>
      <c r="AT336" s="267"/>
      <c r="AU336" s="267"/>
      <c r="AV336" s="267"/>
      <c r="AW336" s="267"/>
      <c r="AX336" s="267"/>
      <c r="AY336" s="267"/>
      <c r="AZ336" s="267"/>
      <c r="BA336" s="306" t="str">
        <f>C336</f>
        <v>RA+DDC1</v>
      </c>
      <c r="BB336" s="267"/>
      <c r="BC336" s="267"/>
      <c r="BD336" s="267"/>
      <c r="BE336" s="267"/>
      <c r="BF336" s="267"/>
      <c r="BG336" s="267"/>
      <c r="BH336" s="267"/>
    </row>
    <row r="337" spans="1:60" ht="12.75" outlineLevel="1">
      <c r="A337" s="314"/>
      <c r="B337" s="307"/>
      <c r="C337" s="410" t="s">
        <v>1480</v>
      </c>
      <c r="D337" s="411"/>
      <c r="E337" s="412"/>
      <c r="F337" s="413"/>
      <c r="G337" s="414"/>
      <c r="H337" s="267"/>
      <c r="I337" s="267"/>
      <c r="J337" s="267"/>
      <c r="K337" s="267"/>
      <c r="L337" s="267"/>
      <c r="M337" s="267"/>
      <c r="N337" s="267"/>
      <c r="O337" s="267"/>
      <c r="P337" s="267"/>
      <c r="Q337" s="267"/>
      <c r="R337" s="267"/>
      <c r="S337" s="267"/>
      <c r="T337" s="267"/>
      <c r="U337" s="267"/>
      <c r="V337" s="267"/>
      <c r="W337" s="267"/>
      <c r="X337" s="267"/>
      <c r="Y337" s="267"/>
      <c r="Z337" s="267"/>
      <c r="AA337" s="267"/>
      <c r="AB337" s="267"/>
      <c r="AC337" s="267"/>
      <c r="AD337" s="267"/>
      <c r="AE337" s="267"/>
      <c r="AF337" s="267"/>
      <c r="AG337" s="267"/>
      <c r="AH337" s="267"/>
      <c r="AI337" s="267"/>
      <c r="AJ337" s="267"/>
      <c r="AK337" s="267"/>
      <c r="AL337" s="267"/>
      <c r="AM337" s="267"/>
      <c r="AN337" s="267"/>
      <c r="AO337" s="267"/>
      <c r="AP337" s="267"/>
      <c r="AQ337" s="267"/>
      <c r="AR337" s="267"/>
      <c r="AS337" s="267"/>
      <c r="AT337" s="267"/>
      <c r="AU337" s="267"/>
      <c r="AV337" s="267"/>
      <c r="AW337" s="267"/>
      <c r="AX337" s="267"/>
      <c r="AY337" s="267"/>
      <c r="AZ337" s="267"/>
      <c r="BA337" s="306" t="str">
        <f>C337</f>
        <v>D2.4-003, D2.4-004 - POZ.4.2</v>
      </c>
      <c r="BB337" s="267"/>
      <c r="BC337" s="267"/>
      <c r="BD337" s="267"/>
      <c r="BE337" s="267"/>
      <c r="BF337" s="267"/>
      <c r="BG337" s="267"/>
      <c r="BH337" s="267"/>
    </row>
    <row r="338" spans="1:60" ht="12.75" outlineLevel="1">
      <c r="A338" s="314"/>
      <c r="B338" s="307"/>
      <c r="C338" s="410" t="s">
        <v>1565</v>
      </c>
      <c r="D338" s="411"/>
      <c r="E338" s="412"/>
      <c r="F338" s="413"/>
      <c r="G338" s="414"/>
      <c r="H338" s="267"/>
      <c r="I338" s="267"/>
      <c r="J338" s="267"/>
      <c r="K338" s="267"/>
      <c r="L338" s="267"/>
      <c r="M338" s="267"/>
      <c r="N338" s="267"/>
      <c r="O338" s="267"/>
      <c r="P338" s="267"/>
      <c r="Q338" s="267"/>
      <c r="R338" s="267"/>
      <c r="S338" s="267"/>
      <c r="T338" s="267"/>
      <c r="U338" s="267"/>
      <c r="V338" s="267"/>
      <c r="W338" s="267"/>
      <c r="X338" s="267"/>
      <c r="Y338" s="267"/>
      <c r="Z338" s="267"/>
      <c r="AA338" s="267"/>
      <c r="AB338" s="267"/>
      <c r="AC338" s="267"/>
      <c r="AD338" s="267"/>
      <c r="AE338" s="267"/>
      <c r="AF338" s="267"/>
      <c r="AG338" s="267"/>
      <c r="AH338" s="267"/>
      <c r="AI338" s="267"/>
      <c r="AJ338" s="267"/>
      <c r="AK338" s="267"/>
      <c r="AL338" s="267"/>
      <c r="AM338" s="267"/>
      <c r="AN338" s="267"/>
      <c r="AO338" s="267"/>
      <c r="AP338" s="267"/>
      <c r="AQ338" s="267"/>
      <c r="AR338" s="267"/>
      <c r="AS338" s="267"/>
      <c r="AT338" s="267"/>
      <c r="AU338" s="267"/>
      <c r="AV338" s="267"/>
      <c r="AW338" s="267"/>
      <c r="AX338" s="267"/>
      <c r="AY338" s="267"/>
      <c r="AZ338" s="267"/>
      <c r="BA338" s="306" t="str">
        <f>C338</f>
        <v>Součást rozvaděče RA</v>
      </c>
      <c r="BB338" s="267"/>
      <c r="BC338" s="267"/>
      <c r="BD338" s="267"/>
      <c r="BE338" s="267"/>
      <c r="BF338" s="267"/>
      <c r="BG338" s="267"/>
      <c r="BH338" s="267"/>
    </row>
    <row r="339" spans="1:60" ht="12.75" outlineLevel="1">
      <c r="A339" s="314">
        <v>76</v>
      </c>
      <c r="B339" s="307" t="s">
        <v>1563</v>
      </c>
      <c r="C339" s="322" t="s">
        <v>1451</v>
      </c>
      <c r="D339" s="309" t="s">
        <v>1380</v>
      </c>
      <c r="E339" s="311">
        <v>1</v>
      </c>
      <c r="F339" s="313"/>
      <c r="G339" s="316">
        <f>E339*F339</f>
        <v>0</v>
      </c>
      <c r="H339" s="267"/>
      <c r="I339" s="267"/>
      <c r="J339" s="267"/>
      <c r="K339" s="267"/>
      <c r="L339" s="267"/>
      <c r="M339" s="267"/>
      <c r="N339" s="267"/>
      <c r="O339" s="267"/>
      <c r="P339" s="267"/>
      <c r="Q339" s="267"/>
      <c r="R339" s="267"/>
      <c r="S339" s="267"/>
      <c r="T339" s="267"/>
      <c r="U339" s="267"/>
      <c r="V339" s="267"/>
      <c r="W339" s="267"/>
      <c r="X339" s="267"/>
      <c r="Y339" s="267"/>
      <c r="Z339" s="267"/>
      <c r="AA339" s="267"/>
      <c r="AB339" s="267"/>
      <c r="AC339" s="267"/>
      <c r="AD339" s="267"/>
      <c r="AE339" s="267"/>
      <c r="AF339" s="267"/>
      <c r="AG339" s="267"/>
      <c r="AH339" s="267"/>
      <c r="AI339" s="267"/>
      <c r="AJ339" s="267"/>
      <c r="AK339" s="267"/>
      <c r="AL339" s="267"/>
      <c r="AM339" s="267"/>
      <c r="AN339" s="267"/>
      <c r="AO339" s="267"/>
      <c r="AP339" s="267"/>
      <c r="AQ339" s="267"/>
      <c r="AR339" s="267"/>
      <c r="AS339" s="267"/>
      <c r="AT339" s="267"/>
      <c r="AU339" s="267"/>
      <c r="AV339" s="267"/>
      <c r="AW339" s="267"/>
      <c r="AX339" s="267"/>
      <c r="AY339" s="267"/>
      <c r="AZ339" s="267"/>
      <c r="BA339" s="267"/>
      <c r="BB339" s="267"/>
      <c r="BC339" s="267"/>
      <c r="BD339" s="267"/>
      <c r="BE339" s="267"/>
      <c r="BF339" s="267"/>
      <c r="BG339" s="267"/>
      <c r="BH339" s="267"/>
    </row>
    <row r="340" spans="1:60" ht="12.75" outlineLevel="1">
      <c r="A340" s="314"/>
      <c r="B340" s="307"/>
      <c r="C340" s="410" t="s">
        <v>1566</v>
      </c>
      <c r="D340" s="411"/>
      <c r="E340" s="412"/>
      <c r="F340" s="413"/>
      <c r="G340" s="414"/>
      <c r="H340" s="267"/>
      <c r="I340" s="267"/>
      <c r="J340" s="267"/>
      <c r="K340" s="267"/>
      <c r="L340" s="267"/>
      <c r="M340" s="267"/>
      <c r="N340" s="267"/>
      <c r="O340" s="267"/>
      <c r="P340" s="267"/>
      <c r="Q340" s="267"/>
      <c r="R340" s="267"/>
      <c r="S340" s="267"/>
      <c r="T340" s="267"/>
      <c r="U340" s="267"/>
      <c r="V340" s="267"/>
      <c r="W340" s="267"/>
      <c r="X340" s="267"/>
      <c r="Y340" s="267"/>
      <c r="Z340" s="267"/>
      <c r="AA340" s="267"/>
      <c r="AB340" s="267"/>
      <c r="AC340" s="267"/>
      <c r="AD340" s="267"/>
      <c r="AE340" s="267"/>
      <c r="AF340" s="267"/>
      <c r="AG340" s="267"/>
      <c r="AH340" s="267"/>
      <c r="AI340" s="267"/>
      <c r="AJ340" s="267"/>
      <c r="AK340" s="267"/>
      <c r="AL340" s="267"/>
      <c r="AM340" s="267"/>
      <c r="AN340" s="267"/>
      <c r="AO340" s="267"/>
      <c r="AP340" s="267"/>
      <c r="AQ340" s="267"/>
      <c r="AR340" s="267"/>
      <c r="AS340" s="267"/>
      <c r="AT340" s="267"/>
      <c r="AU340" s="267"/>
      <c r="AV340" s="267"/>
      <c r="AW340" s="267"/>
      <c r="AX340" s="267"/>
      <c r="AY340" s="267"/>
      <c r="AZ340" s="267"/>
      <c r="BA340" s="306" t="str">
        <f>C340</f>
        <v>RA+N1</v>
      </c>
      <c r="BB340" s="267"/>
      <c r="BC340" s="267"/>
      <c r="BD340" s="267"/>
      <c r="BE340" s="267"/>
      <c r="BF340" s="267"/>
      <c r="BG340" s="267"/>
      <c r="BH340" s="267"/>
    </row>
    <row r="341" spans="1:60" ht="12.75" outlineLevel="1">
      <c r="A341" s="314"/>
      <c r="B341" s="307"/>
      <c r="C341" s="410" t="s">
        <v>1480</v>
      </c>
      <c r="D341" s="411"/>
      <c r="E341" s="412"/>
      <c r="F341" s="413"/>
      <c r="G341" s="414"/>
      <c r="H341" s="267"/>
      <c r="I341" s="267"/>
      <c r="J341" s="267"/>
      <c r="K341" s="267"/>
      <c r="L341" s="267"/>
      <c r="M341" s="267"/>
      <c r="N341" s="267"/>
      <c r="O341" s="267"/>
      <c r="P341" s="267"/>
      <c r="Q341" s="267"/>
      <c r="R341" s="267"/>
      <c r="S341" s="267"/>
      <c r="T341" s="267"/>
      <c r="U341" s="267"/>
      <c r="V341" s="267"/>
      <c r="W341" s="267"/>
      <c r="X341" s="267"/>
      <c r="Y341" s="267"/>
      <c r="Z341" s="267"/>
      <c r="AA341" s="267"/>
      <c r="AB341" s="267"/>
      <c r="AC341" s="267"/>
      <c r="AD341" s="267"/>
      <c r="AE341" s="267"/>
      <c r="AF341" s="267"/>
      <c r="AG341" s="267"/>
      <c r="AH341" s="267"/>
      <c r="AI341" s="267"/>
      <c r="AJ341" s="267"/>
      <c r="AK341" s="267"/>
      <c r="AL341" s="267"/>
      <c r="AM341" s="267"/>
      <c r="AN341" s="267"/>
      <c r="AO341" s="267"/>
      <c r="AP341" s="267"/>
      <c r="AQ341" s="267"/>
      <c r="AR341" s="267"/>
      <c r="AS341" s="267"/>
      <c r="AT341" s="267"/>
      <c r="AU341" s="267"/>
      <c r="AV341" s="267"/>
      <c r="AW341" s="267"/>
      <c r="AX341" s="267"/>
      <c r="AY341" s="267"/>
      <c r="AZ341" s="267"/>
      <c r="BA341" s="306" t="str">
        <f>C341</f>
        <v>D2.4-003, D2.4-004 - POZ.4.2</v>
      </c>
      <c r="BB341" s="267"/>
      <c r="BC341" s="267"/>
      <c r="BD341" s="267"/>
      <c r="BE341" s="267"/>
      <c r="BF341" s="267"/>
      <c r="BG341" s="267"/>
      <c r="BH341" s="267"/>
    </row>
    <row r="342" spans="1:60" ht="12.75" outlineLevel="1">
      <c r="A342" s="314"/>
      <c r="B342" s="307"/>
      <c r="C342" s="410" t="s">
        <v>1565</v>
      </c>
      <c r="D342" s="411"/>
      <c r="E342" s="412"/>
      <c r="F342" s="413"/>
      <c r="G342" s="414"/>
      <c r="H342" s="267"/>
      <c r="I342" s="267"/>
      <c r="J342" s="267"/>
      <c r="K342" s="267"/>
      <c r="L342" s="267"/>
      <c r="M342" s="267"/>
      <c r="N342" s="267"/>
      <c r="O342" s="267"/>
      <c r="P342" s="267"/>
      <c r="Q342" s="267"/>
      <c r="R342" s="267"/>
      <c r="S342" s="267"/>
      <c r="T342" s="267"/>
      <c r="U342" s="267"/>
      <c r="V342" s="267"/>
      <c r="W342" s="267"/>
      <c r="X342" s="267"/>
      <c r="Y342" s="267"/>
      <c r="Z342" s="267"/>
      <c r="AA342" s="267"/>
      <c r="AB342" s="267"/>
      <c r="AC342" s="267"/>
      <c r="AD342" s="267"/>
      <c r="AE342" s="267"/>
      <c r="AF342" s="267"/>
      <c r="AG342" s="267"/>
      <c r="AH342" s="267"/>
      <c r="AI342" s="267"/>
      <c r="AJ342" s="267"/>
      <c r="AK342" s="267"/>
      <c r="AL342" s="267"/>
      <c r="AM342" s="267"/>
      <c r="AN342" s="267"/>
      <c r="AO342" s="267"/>
      <c r="AP342" s="267"/>
      <c r="AQ342" s="267"/>
      <c r="AR342" s="267"/>
      <c r="AS342" s="267"/>
      <c r="AT342" s="267"/>
      <c r="AU342" s="267"/>
      <c r="AV342" s="267"/>
      <c r="AW342" s="267"/>
      <c r="AX342" s="267"/>
      <c r="AY342" s="267"/>
      <c r="AZ342" s="267"/>
      <c r="BA342" s="306" t="str">
        <f>C342</f>
        <v>Součást rozvaděče RA</v>
      </c>
      <c r="BB342" s="267"/>
      <c r="BC342" s="267"/>
      <c r="BD342" s="267"/>
      <c r="BE342" s="267"/>
      <c r="BF342" s="267"/>
      <c r="BG342" s="267"/>
      <c r="BH342" s="267"/>
    </row>
    <row r="343" spans="1:60" ht="12.75" outlineLevel="1">
      <c r="A343" s="314">
        <v>77</v>
      </c>
      <c r="B343" s="307" t="s">
        <v>1563</v>
      </c>
      <c r="C343" s="322" t="s">
        <v>1453</v>
      </c>
      <c r="D343" s="309" t="s">
        <v>1380</v>
      </c>
      <c r="E343" s="311">
        <v>3</v>
      </c>
      <c r="F343" s="313"/>
      <c r="G343" s="316">
        <f>E343*F343</f>
        <v>0</v>
      </c>
      <c r="H343" s="267"/>
      <c r="I343" s="267"/>
      <c r="J343" s="267"/>
      <c r="K343" s="267"/>
      <c r="L343" s="267"/>
      <c r="M343" s="267"/>
      <c r="N343" s="267"/>
      <c r="O343" s="267"/>
      <c r="P343" s="267"/>
      <c r="Q343" s="267"/>
      <c r="R343" s="267"/>
      <c r="S343" s="267"/>
      <c r="T343" s="267"/>
      <c r="U343" s="267"/>
      <c r="V343" s="267"/>
      <c r="W343" s="267"/>
      <c r="X343" s="267"/>
      <c r="Y343" s="267"/>
      <c r="Z343" s="267"/>
      <c r="AA343" s="267"/>
      <c r="AB343" s="267"/>
      <c r="AC343" s="267"/>
      <c r="AD343" s="267"/>
      <c r="AE343" s="267"/>
      <c r="AF343" s="267"/>
      <c r="AG343" s="267"/>
      <c r="AH343" s="267"/>
      <c r="AI343" s="267"/>
      <c r="AJ343" s="267"/>
      <c r="AK343" s="267"/>
      <c r="AL343" s="267"/>
      <c r="AM343" s="267"/>
      <c r="AN343" s="267"/>
      <c r="AO343" s="267"/>
      <c r="AP343" s="267"/>
      <c r="AQ343" s="267"/>
      <c r="AR343" s="267"/>
      <c r="AS343" s="267"/>
      <c r="AT343" s="267"/>
      <c r="AU343" s="267"/>
      <c r="AV343" s="267"/>
      <c r="AW343" s="267"/>
      <c r="AX343" s="267"/>
      <c r="AY343" s="267"/>
      <c r="AZ343" s="267"/>
      <c r="BA343" s="267"/>
      <c r="BB343" s="267"/>
      <c r="BC343" s="267"/>
      <c r="BD343" s="267"/>
      <c r="BE343" s="267"/>
      <c r="BF343" s="267"/>
      <c r="BG343" s="267"/>
      <c r="BH343" s="267"/>
    </row>
    <row r="344" spans="1:60" ht="12.75" outlineLevel="1">
      <c r="A344" s="314"/>
      <c r="B344" s="307"/>
      <c r="C344" s="410" t="s">
        <v>1567</v>
      </c>
      <c r="D344" s="411"/>
      <c r="E344" s="412"/>
      <c r="F344" s="413"/>
      <c r="G344" s="414"/>
      <c r="H344" s="267"/>
      <c r="I344" s="267"/>
      <c r="J344" s="267"/>
      <c r="K344" s="267"/>
      <c r="L344" s="267"/>
      <c r="M344" s="267"/>
      <c r="N344" s="267"/>
      <c r="O344" s="267"/>
      <c r="P344" s="267"/>
      <c r="Q344" s="267"/>
      <c r="R344" s="267"/>
      <c r="S344" s="267"/>
      <c r="T344" s="267"/>
      <c r="U344" s="267"/>
      <c r="V344" s="267"/>
      <c r="W344" s="267"/>
      <c r="X344" s="267"/>
      <c r="Y344" s="267"/>
      <c r="Z344" s="267"/>
      <c r="AA344" s="267"/>
      <c r="AB344" s="267"/>
      <c r="AC344" s="267"/>
      <c r="AD344" s="267"/>
      <c r="AE344" s="267"/>
      <c r="AF344" s="267"/>
      <c r="AG344" s="267"/>
      <c r="AH344" s="267"/>
      <c r="AI344" s="267"/>
      <c r="AJ344" s="267"/>
      <c r="AK344" s="267"/>
      <c r="AL344" s="267"/>
      <c r="AM344" s="267"/>
      <c r="AN344" s="267"/>
      <c r="AO344" s="267"/>
      <c r="AP344" s="267"/>
      <c r="AQ344" s="267"/>
      <c r="AR344" s="267"/>
      <c r="AS344" s="267"/>
      <c r="AT344" s="267"/>
      <c r="AU344" s="267"/>
      <c r="AV344" s="267"/>
      <c r="AW344" s="267"/>
      <c r="AX344" s="267"/>
      <c r="AY344" s="267"/>
      <c r="AZ344" s="267"/>
      <c r="BA344" s="306" t="str">
        <f>C344</f>
        <v>RA+A1     RA+A2      RA+A3</v>
      </c>
      <c r="BB344" s="267"/>
      <c r="BC344" s="267"/>
      <c r="BD344" s="267"/>
      <c r="BE344" s="267"/>
      <c r="BF344" s="267"/>
      <c r="BG344" s="267"/>
      <c r="BH344" s="267"/>
    </row>
    <row r="345" spans="1:60" ht="12.75" outlineLevel="1">
      <c r="A345" s="314"/>
      <c r="B345" s="307"/>
      <c r="C345" s="410" t="s">
        <v>1480</v>
      </c>
      <c r="D345" s="411"/>
      <c r="E345" s="412"/>
      <c r="F345" s="413"/>
      <c r="G345" s="414"/>
      <c r="H345" s="267"/>
      <c r="I345" s="267"/>
      <c r="J345" s="267"/>
      <c r="K345" s="267"/>
      <c r="L345" s="267"/>
      <c r="M345" s="267"/>
      <c r="N345" s="267"/>
      <c r="O345" s="267"/>
      <c r="P345" s="267"/>
      <c r="Q345" s="267"/>
      <c r="R345" s="267"/>
      <c r="S345" s="267"/>
      <c r="T345" s="267"/>
      <c r="U345" s="267"/>
      <c r="V345" s="267"/>
      <c r="W345" s="267"/>
      <c r="X345" s="267"/>
      <c r="Y345" s="267"/>
      <c r="Z345" s="267"/>
      <c r="AA345" s="267"/>
      <c r="AB345" s="267"/>
      <c r="AC345" s="267"/>
      <c r="AD345" s="267"/>
      <c r="AE345" s="267"/>
      <c r="AF345" s="267"/>
      <c r="AG345" s="267"/>
      <c r="AH345" s="267"/>
      <c r="AI345" s="267"/>
      <c r="AJ345" s="267"/>
      <c r="AK345" s="267"/>
      <c r="AL345" s="267"/>
      <c r="AM345" s="267"/>
      <c r="AN345" s="267"/>
      <c r="AO345" s="267"/>
      <c r="AP345" s="267"/>
      <c r="AQ345" s="267"/>
      <c r="AR345" s="267"/>
      <c r="AS345" s="267"/>
      <c r="AT345" s="267"/>
      <c r="AU345" s="267"/>
      <c r="AV345" s="267"/>
      <c r="AW345" s="267"/>
      <c r="AX345" s="267"/>
      <c r="AY345" s="267"/>
      <c r="AZ345" s="267"/>
      <c r="BA345" s="306" t="str">
        <f>C345</f>
        <v>D2.4-003, D2.4-004 - POZ.4.2</v>
      </c>
      <c r="BB345" s="267"/>
      <c r="BC345" s="267"/>
      <c r="BD345" s="267"/>
      <c r="BE345" s="267"/>
      <c r="BF345" s="267"/>
      <c r="BG345" s="267"/>
      <c r="BH345" s="267"/>
    </row>
    <row r="346" spans="1:60" ht="12.75" outlineLevel="1">
      <c r="A346" s="314"/>
      <c r="B346" s="307"/>
      <c r="C346" s="410" t="s">
        <v>1565</v>
      </c>
      <c r="D346" s="411"/>
      <c r="E346" s="412"/>
      <c r="F346" s="413"/>
      <c r="G346" s="414"/>
      <c r="H346" s="267"/>
      <c r="I346" s="267"/>
      <c r="J346" s="267"/>
      <c r="K346" s="267"/>
      <c r="L346" s="267"/>
      <c r="M346" s="267"/>
      <c r="N346" s="267"/>
      <c r="O346" s="267"/>
      <c r="P346" s="267"/>
      <c r="Q346" s="267"/>
      <c r="R346" s="267"/>
      <c r="S346" s="267"/>
      <c r="T346" s="267"/>
      <c r="U346" s="267"/>
      <c r="V346" s="267"/>
      <c r="W346" s="267"/>
      <c r="X346" s="267"/>
      <c r="Y346" s="267"/>
      <c r="Z346" s="267"/>
      <c r="AA346" s="267"/>
      <c r="AB346" s="267"/>
      <c r="AC346" s="267"/>
      <c r="AD346" s="267"/>
      <c r="AE346" s="267"/>
      <c r="AF346" s="267"/>
      <c r="AG346" s="267"/>
      <c r="AH346" s="267"/>
      <c r="AI346" s="267"/>
      <c r="AJ346" s="267"/>
      <c r="AK346" s="267"/>
      <c r="AL346" s="267"/>
      <c r="AM346" s="267"/>
      <c r="AN346" s="267"/>
      <c r="AO346" s="267"/>
      <c r="AP346" s="267"/>
      <c r="AQ346" s="267"/>
      <c r="AR346" s="267"/>
      <c r="AS346" s="267"/>
      <c r="AT346" s="267"/>
      <c r="AU346" s="267"/>
      <c r="AV346" s="267"/>
      <c r="AW346" s="267"/>
      <c r="AX346" s="267"/>
      <c r="AY346" s="267"/>
      <c r="AZ346" s="267"/>
      <c r="BA346" s="306" t="str">
        <f>C346</f>
        <v>Součást rozvaděče RA</v>
      </c>
      <c r="BB346" s="267"/>
      <c r="BC346" s="267"/>
      <c r="BD346" s="267"/>
      <c r="BE346" s="267"/>
      <c r="BF346" s="267"/>
      <c r="BG346" s="267"/>
      <c r="BH346" s="267"/>
    </row>
    <row r="347" spans="1:60" ht="12.75" outlineLevel="1">
      <c r="A347" s="314">
        <v>78</v>
      </c>
      <c r="B347" s="307" t="s">
        <v>1563</v>
      </c>
      <c r="C347" s="322" t="s">
        <v>1455</v>
      </c>
      <c r="D347" s="309" t="s">
        <v>1380</v>
      </c>
      <c r="E347" s="311">
        <v>1</v>
      </c>
      <c r="F347" s="313"/>
      <c r="G347" s="316">
        <f>E347*F347</f>
        <v>0</v>
      </c>
      <c r="H347" s="267"/>
      <c r="I347" s="267"/>
      <c r="J347" s="267"/>
      <c r="K347" s="267"/>
      <c r="L347" s="267"/>
      <c r="M347" s="267"/>
      <c r="N347" s="267"/>
      <c r="O347" s="267"/>
      <c r="P347" s="267"/>
      <c r="Q347" s="267"/>
      <c r="R347" s="267"/>
      <c r="S347" s="267"/>
      <c r="T347" s="267"/>
      <c r="U347" s="267"/>
      <c r="V347" s="267"/>
      <c r="W347" s="267"/>
      <c r="X347" s="267"/>
      <c r="Y347" s="267"/>
      <c r="Z347" s="267"/>
      <c r="AA347" s="267"/>
      <c r="AB347" s="267"/>
      <c r="AC347" s="267"/>
      <c r="AD347" s="267"/>
      <c r="AE347" s="267"/>
      <c r="AF347" s="267"/>
      <c r="AG347" s="267"/>
      <c r="AH347" s="267"/>
      <c r="AI347" s="267"/>
      <c r="AJ347" s="267"/>
      <c r="AK347" s="267"/>
      <c r="AL347" s="267"/>
      <c r="AM347" s="267"/>
      <c r="AN347" s="267"/>
      <c r="AO347" s="267"/>
      <c r="AP347" s="267"/>
      <c r="AQ347" s="267"/>
      <c r="AR347" s="267"/>
      <c r="AS347" s="267"/>
      <c r="AT347" s="267"/>
      <c r="AU347" s="267"/>
      <c r="AV347" s="267"/>
      <c r="AW347" s="267"/>
      <c r="AX347" s="267"/>
      <c r="AY347" s="267"/>
      <c r="AZ347" s="267"/>
      <c r="BA347" s="267"/>
      <c r="BB347" s="267"/>
      <c r="BC347" s="267"/>
      <c r="BD347" s="267"/>
      <c r="BE347" s="267"/>
      <c r="BF347" s="267"/>
      <c r="BG347" s="267"/>
      <c r="BH347" s="267"/>
    </row>
    <row r="348" spans="1:60" ht="12.75" outlineLevel="1">
      <c r="A348" s="314"/>
      <c r="B348" s="307"/>
      <c r="C348" s="410" t="s">
        <v>1568</v>
      </c>
      <c r="D348" s="411"/>
      <c r="E348" s="412"/>
      <c r="F348" s="413"/>
      <c r="G348" s="414"/>
      <c r="H348" s="267"/>
      <c r="I348" s="267"/>
      <c r="J348" s="267"/>
      <c r="K348" s="267"/>
      <c r="L348" s="267"/>
      <c r="M348" s="267"/>
      <c r="N348" s="267"/>
      <c r="O348" s="267"/>
      <c r="P348" s="267"/>
      <c r="Q348" s="267"/>
      <c r="R348" s="267"/>
      <c r="S348" s="267"/>
      <c r="T348" s="267"/>
      <c r="U348" s="267"/>
      <c r="V348" s="267"/>
      <c r="W348" s="267"/>
      <c r="X348" s="267"/>
      <c r="Y348" s="267"/>
      <c r="Z348" s="267"/>
      <c r="AA348" s="267"/>
      <c r="AB348" s="267"/>
      <c r="AC348" s="267"/>
      <c r="AD348" s="267"/>
      <c r="AE348" s="267"/>
      <c r="AF348" s="267"/>
      <c r="AG348" s="267"/>
      <c r="AH348" s="267"/>
      <c r="AI348" s="267"/>
      <c r="AJ348" s="267"/>
      <c r="AK348" s="267"/>
      <c r="AL348" s="267"/>
      <c r="AM348" s="267"/>
      <c r="AN348" s="267"/>
      <c r="AO348" s="267"/>
      <c r="AP348" s="267"/>
      <c r="AQ348" s="267"/>
      <c r="AR348" s="267"/>
      <c r="AS348" s="267"/>
      <c r="AT348" s="267"/>
      <c r="AU348" s="267"/>
      <c r="AV348" s="267"/>
      <c r="AW348" s="267"/>
      <c r="AX348" s="267"/>
      <c r="AY348" s="267"/>
      <c r="AZ348" s="267"/>
      <c r="BA348" s="306" t="str">
        <f>C348</f>
        <v>RA+A4</v>
      </c>
      <c r="BB348" s="267"/>
      <c r="BC348" s="267"/>
      <c r="BD348" s="267"/>
      <c r="BE348" s="267"/>
      <c r="BF348" s="267"/>
      <c r="BG348" s="267"/>
      <c r="BH348" s="267"/>
    </row>
    <row r="349" spans="1:60" ht="12.75" outlineLevel="1">
      <c r="A349" s="314"/>
      <c r="B349" s="307"/>
      <c r="C349" s="410" t="s">
        <v>1480</v>
      </c>
      <c r="D349" s="411"/>
      <c r="E349" s="412"/>
      <c r="F349" s="413"/>
      <c r="G349" s="414"/>
      <c r="H349" s="267"/>
      <c r="I349" s="267"/>
      <c r="J349" s="267"/>
      <c r="K349" s="267"/>
      <c r="L349" s="267"/>
      <c r="M349" s="267"/>
      <c r="N349" s="267"/>
      <c r="O349" s="267"/>
      <c r="P349" s="267"/>
      <c r="Q349" s="267"/>
      <c r="R349" s="267"/>
      <c r="S349" s="267"/>
      <c r="T349" s="267"/>
      <c r="U349" s="267"/>
      <c r="V349" s="267"/>
      <c r="W349" s="267"/>
      <c r="X349" s="267"/>
      <c r="Y349" s="267"/>
      <c r="Z349" s="267"/>
      <c r="AA349" s="267"/>
      <c r="AB349" s="267"/>
      <c r="AC349" s="267"/>
      <c r="AD349" s="267"/>
      <c r="AE349" s="267"/>
      <c r="AF349" s="267"/>
      <c r="AG349" s="267"/>
      <c r="AH349" s="267"/>
      <c r="AI349" s="267"/>
      <c r="AJ349" s="267"/>
      <c r="AK349" s="267"/>
      <c r="AL349" s="267"/>
      <c r="AM349" s="267"/>
      <c r="AN349" s="267"/>
      <c r="AO349" s="267"/>
      <c r="AP349" s="267"/>
      <c r="AQ349" s="267"/>
      <c r="AR349" s="267"/>
      <c r="AS349" s="267"/>
      <c r="AT349" s="267"/>
      <c r="AU349" s="267"/>
      <c r="AV349" s="267"/>
      <c r="AW349" s="267"/>
      <c r="AX349" s="267"/>
      <c r="AY349" s="267"/>
      <c r="AZ349" s="267"/>
      <c r="BA349" s="306" t="str">
        <f>C349</f>
        <v>D2.4-003, D2.4-004 - POZ.4.2</v>
      </c>
      <c r="BB349" s="267"/>
      <c r="BC349" s="267"/>
      <c r="BD349" s="267"/>
      <c r="BE349" s="267"/>
      <c r="BF349" s="267"/>
      <c r="BG349" s="267"/>
      <c r="BH349" s="267"/>
    </row>
    <row r="350" spans="1:60" ht="12.75" outlineLevel="1">
      <c r="A350" s="314"/>
      <c r="B350" s="307"/>
      <c r="C350" s="410" t="s">
        <v>1565</v>
      </c>
      <c r="D350" s="411"/>
      <c r="E350" s="412"/>
      <c r="F350" s="413"/>
      <c r="G350" s="414"/>
      <c r="H350" s="267"/>
      <c r="I350" s="267"/>
      <c r="J350" s="267"/>
      <c r="K350" s="267"/>
      <c r="L350" s="267"/>
      <c r="M350" s="267"/>
      <c r="N350" s="267"/>
      <c r="O350" s="267"/>
      <c r="P350" s="267"/>
      <c r="Q350" s="267"/>
      <c r="R350" s="267"/>
      <c r="S350" s="267"/>
      <c r="T350" s="267"/>
      <c r="U350" s="267"/>
      <c r="V350" s="267"/>
      <c r="W350" s="267"/>
      <c r="X350" s="267"/>
      <c r="Y350" s="267"/>
      <c r="Z350" s="267"/>
      <c r="AA350" s="267"/>
      <c r="AB350" s="267"/>
      <c r="AC350" s="267"/>
      <c r="AD350" s="267"/>
      <c r="AE350" s="267"/>
      <c r="AF350" s="267"/>
      <c r="AG350" s="267"/>
      <c r="AH350" s="267"/>
      <c r="AI350" s="267"/>
      <c r="AJ350" s="267"/>
      <c r="AK350" s="267"/>
      <c r="AL350" s="267"/>
      <c r="AM350" s="267"/>
      <c r="AN350" s="267"/>
      <c r="AO350" s="267"/>
      <c r="AP350" s="267"/>
      <c r="AQ350" s="267"/>
      <c r="AR350" s="267"/>
      <c r="AS350" s="267"/>
      <c r="AT350" s="267"/>
      <c r="AU350" s="267"/>
      <c r="AV350" s="267"/>
      <c r="AW350" s="267"/>
      <c r="AX350" s="267"/>
      <c r="AY350" s="267"/>
      <c r="AZ350" s="267"/>
      <c r="BA350" s="306" t="str">
        <f>C350</f>
        <v>Součást rozvaděče RA</v>
      </c>
      <c r="BB350" s="267"/>
      <c r="BC350" s="267"/>
      <c r="BD350" s="267"/>
      <c r="BE350" s="267"/>
      <c r="BF350" s="267"/>
      <c r="BG350" s="267"/>
      <c r="BH350" s="267"/>
    </row>
    <row r="351" spans="1:60" ht="12.75" outlineLevel="1">
      <c r="A351" s="314">
        <v>79</v>
      </c>
      <c r="B351" s="307" t="s">
        <v>1563</v>
      </c>
      <c r="C351" s="322" t="s">
        <v>1457</v>
      </c>
      <c r="D351" s="309" t="s">
        <v>1380</v>
      </c>
      <c r="E351" s="311">
        <v>3</v>
      </c>
      <c r="F351" s="313"/>
      <c r="G351" s="316">
        <f>E351*F351</f>
        <v>0</v>
      </c>
      <c r="H351" s="267"/>
      <c r="I351" s="267"/>
      <c r="J351" s="267"/>
      <c r="K351" s="267"/>
      <c r="L351" s="267"/>
      <c r="M351" s="267"/>
      <c r="N351" s="267"/>
      <c r="O351" s="267"/>
      <c r="P351" s="267"/>
      <c r="Q351" s="267"/>
      <c r="R351" s="267"/>
      <c r="S351" s="267"/>
      <c r="T351" s="267"/>
      <c r="U351" s="267"/>
      <c r="V351" s="267"/>
      <c r="W351" s="267"/>
      <c r="X351" s="267"/>
      <c r="Y351" s="267"/>
      <c r="Z351" s="267"/>
      <c r="AA351" s="267"/>
      <c r="AB351" s="267"/>
      <c r="AC351" s="267"/>
      <c r="AD351" s="267"/>
      <c r="AE351" s="267"/>
      <c r="AF351" s="267"/>
      <c r="AG351" s="267"/>
      <c r="AH351" s="267"/>
      <c r="AI351" s="267"/>
      <c r="AJ351" s="267"/>
      <c r="AK351" s="267"/>
      <c r="AL351" s="267"/>
      <c r="AM351" s="267"/>
      <c r="AN351" s="267"/>
      <c r="AO351" s="267"/>
      <c r="AP351" s="267"/>
      <c r="AQ351" s="267"/>
      <c r="AR351" s="267"/>
      <c r="AS351" s="267"/>
      <c r="AT351" s="267"/>
      <c r="AU351" s="267"/>
      <c r="AV351" s="267"/>
      <c r="AW351" s="267"/>
      <c r="AX351" s="267"/>
      <c r="AY351" s="267"/>
      <c r="AZ351" s="267"/>
      <c r="BA351" s="267"/>
      <c r="BB351" s="267"/>
      <c r="BC351" s="267"/>
      <c r="BD351" s="267"/>
      <c r="BE351" s="267"/>
      <c r="BF351" s="267"/>
      <c r="BG351" s="267"/>
      <c r="BH351" s="267"/>
    </row>
    <row r="352" spans="1:60" ht="12.75" outlineLevel="1">
      <c r="A352" s="314"/>
      <c r="B352" s="307"/>
      <c r="C352" s="410" t="s">
        <v>1569</v>
      </c>
      <c r="D352" s="411"/>
      <c r="E352" s="412"/>
      <c r="F352" s="413"/>
      <c r="G352" s="414"/>
      <c r="H352" s="267"/>
      <c r="I352" s="267"/>
      <c r="J352" s="267"/>
      <c r="K352" s="267"/>
      <c r="L352" s="267"/>
      <c r="M352" s="267"/>
      <c r="N352" s="267"/>
      <c r="O352" s="267"/>
      <c r="P352" s="267"/>
      <c r="Q352" s="267"/>
      <c r="R352" s="267"/>
      <c r="S352" s="267"/>
      <c r="T352" s="267"/>
      <c r="U352" s="267"/>
      <c r="V352" s="267"/>
      <c r="W352" s="267"/>
      <c r="X352" s="267"/>
      <c r="Y352" s="267"/>
      <c r="Z352" s="267"/>
      <c r="AA352" s="267"/>
      <c r="AB352" s="267"/>
      <c r="AC352" s="267"/>
      <c r="AD352" s="267"/>
      <c r="AE352" s="267"/>
      <c r="AF352" s="267"/>
      <c r="AG352" s="267"/>
      <c r="AH352" s="267"/>
      <c r="AI352" s="267"/>
      <c r="AJ352" s="267"/>
      <c r="AK352" s="267"/>
      <c r="AL352" s="267"/>
      <c r="AM352" s="267"/>
      <c r="AN352" s="267"/>
      <c r="AO352" s="267"/>
      <c r="AP352" s="267"/>
      <c r="AQ352" s="267"/>
      <c r="AR352" s="267"/>
      <c r="AS352" s="267"/>
      <c r="AT352" s="267"/>
      <c r="AU352" s="267"/>
      <c r="AV352" s="267"/>
      <c r="AW352" s="267"/>
      <c r="AX352" s="267"/>
      <c r="AY352" s="267"/>
      <c r="AZ352" s="267"/>
      <c r="BA352" s="306" t="str">
        <f>C352</f>
        <v>RA+A5     RA+A6     RA+A7</v>
      </c>
      <c r="BB352" s="267"/>
      <c r="BC352" s="267"/>
      <c r="BD352" s="267"/>
      <c r="BE352" s="267"/>
      <c r="BF352" s="267"/>
      <c r="BG352" s="267"/>
      <c r="BH352" s="267"/>
    </row>
    <row r="353" spans="1:60" ht="12.75" outlineLevel="1">
      <c r="A353" s="314"/>
      <c r="B353" s="307"/>
      <c r="C353" s="410" t="s">
        <v>1480</v>
      </c>
      <c r="D353" s="411"/>
      <c r="E353" s="412"/>
      <c r="F353" s="413"/>
      <c r="G353" s="414"/>
      <c r="H353" s="267"/>
      <c r="I353" s="267"/>
      <c r="J353" s="267"/>
      <c r="K353" s="267"/>
      <c r="L353" s="267"/>
      <c r="M353" s="267"/>
      <c r="N353" s="267"/>
      <c r="O353" s="267"/>
      <c r="P353" s="267"/>
      <c r="Q353" s="267"/>
      <c r="R353" s="267"/>
      <c r="S353" s="267"/>
      <c r="T353" s="267"/>
      <c r="U353" s="267"/>
      <c r="V353" s="267"/>
      <c r="W353" s="267"/>
      <c r="X353" s="267"/>
      <c r="Y353" s="267"/>
      <c r="Z353" s="267"/>
      <c r="AA353" s="267"/>
      <c r="AB353" s="267"/>
      <c r="AC353" s="267"/>
      <c r="AD353" s="267"/>
      <c r="AE353" s="267"/>
      <c r="AF353" s="267"/>
      <c r="AG353" s="267"/>
      <c r="AH353" s="267"/>
      <c r="AI353" s="267"/>
      <c r="AJ353" s="267"/>
      <c r="AK353" s="267"/>
      <c r="AL353" s="267"/>
      <c r="AM353" s="267"/>
      <c r="AN353" s="267"/>
      <c r="AO353" s="267"/>
      <c r="AP353" s="267"/>
      <c r="AQ353" s="267"/>
      <c r="AR353" s="267"/>
      <c r="AS353" s="267"/>
      <c r="AT353" s="267"/>
      <c r="AU353" s="267"/>
      <c r="AV353" s="267"/>
      <c r="AW353" s="267"/>
      <c r="AX353" s="267"/>
      <c r="AY353" s="267"/>
      <c r="AZ353" s="267"/>
      <c r="BA353" s="306" t="str">
        <f>C353</f>
        <v>D2.4-003, D2.4-004 - POZ.4.2</v>
      </c>
      <c r="BB353" s="267"/>
      <c r="BC353" s="267"/>
      <c r="BD353" s="267"/>
      <c r="BE353" s="267"/>
      <c r="BF353" s="267"/>
      <c r="BG353" s="267"/>
      <c r="BH353" s="267"/>
    </row>
    <row r="354" spans="1:60" ht="12.75" outlineLevel="1">
      <c r="A354" s="314"/>
      <c r="B354" s="307"/>
      <c r="C354" s="410" t="s">
        <v>1565</v>
      </c>
      <c r="D354" s="411"/>
      <c r="E354" s="412"/>
      <c r="F354" s="413"/>
      <c r="G354" s="414"/>
      <c r="H354" s="267"/>
      <c r="I354" s="267"/>
      <c r="J354" s="267"/>
      <c r="K354" s="267"/>
      <c r="L354" s="267"/>
      <c r="M354" s="267"/>
      <c r="N354" s="267"/>
      <c r="O354" s="267"/>
      <c r="P354" s="267"/>
      <c r="Q354" s="267"/>
      <c r="R354" s="267"/>
      <c r="S354" s="267"/>
      <c r="T354" s="267"/>
      <c r="U354" s="267"/>
      <c r="V354" s="267"/>
      <c r="W354" s="267"/>
      <c r="X354" s="267"/>
      <c r="Y354" s="267"/>
      <c r="Z354" s="267"/>
      <c r="AA354" s="267"/>
      <c r="AB354" s="267"/>
      <c r="AC354" s="267"/>
      <c r="AD354" s="267"/>
      <c r="AE354" s="267"/>
      <c r="AF354" s="267"/>
      <c r="AG354" s="267"/>
      <c r="AH354" s="267"/>
      <c r="AI354" s="267"/>
      <c r="AJ354" s="267"/>
      <c r="AK354" s="267"/>
      <c r="AL354" s="267"/>
      <c r="AM354" s="267"/>
      <c r="AN354" s="267"/>
      <c r="AO354" s="267"/>
      <c r="AP354" s="267"/>
      <c r="AQ354" s="267"/>
      <c r="AR354" s="267"/>
      <c r="AS354" s="267"/>
      <c r="AT354" s="267"/>
      <c r="AU354" s="267"/>
      <c r="AV354" s="267"/>
      <c r="AW354" s="267"/>
      <c r="AX354" s="267"/>
      <c r="AY354" s="267"/>
      <c r="AZ354" s="267"/>
      <c r="BA354" s="306" t="str">
        <f>C354</f>
        <v>Součást rozvaděče RA</v>
      </c>
      <c r="BB354" s="267"/>
      <c r="BC354" s="267"/>
      <c r="BD354" s="267"/>
      <c r="BE354" s="267"/>
      <c r="BF354" s="267"/>
      <c r="BG354" s="267"/>
      <c r="BH354" s="267"/>
    </row>
    <row r="355" spans="1:60" ht="12.75" outlineLevel="1">
      <c r="A355" s="314">
        <v>80</v>
      </c>
      <c r="B355" s="307" t="s">
        <v>1563</v>
      </c>
      <c r="C355" s="322" t="s">
        <v>1459</v>
      </c>
      <c r="D355" s="309" t="s">
        <v>1380</v>
      </c>
      <c r="E355" s="311">
        <v>1</v>
      </c>
      <c r="F355" s="313"/>
      <c r="G355" s="316">
        <f>E355*F355</f>
        <v>0</v>
      </c>
      <c r="H355" s="267"/>
      <c r="I355" s="267"/>
      <c r="J355" s="267"/>
      <c r="K355" s="267"/>
      <c r="L355" s="267"/>
      <c r="M355" s="267"/>
      <c r="N355" s="267"/>
      <c r="O355" s="267"/>
      <c r="P355" s="267"/>
      <c r="Q355" s="267"/>
      <c r="R355" s="267"/>
      <c r="S355" s="267"/>
      <c r="T355" s="267"/>
      <c r="U355" s="267"/>
      <c r="V355" s="267"/>
      <c r="W355" s="267"/>
      <c r="X355" s="267"/>
      <c r="Y355" s="267"/>
      <c r="Z355" s="267"/>
      <c r="AA355" s="267"/>
      <c r="AB355" s="267"/>
      <c r="AC355" s="267"/>
      <c r="AD355" s="267"/>
      <c r="AE355" s="267"/>
      <c r="AF355" s="267"/>
      <c r="AG355" s="267"/>
      <c r="AH355" s="267"/>
      <c r="AI355" s="267"/>
      <c r="AJ355" s="267"/>
      <c r="AK355" s="267"/>
      <c r="AL355" s="267"/>
      <c r="AM355" s="267"/>
      <c r="AN355" s="267"/>
      <c r="AO355" s="267"/>
      <c r="AP355" s="267"/>
      <c r="AQ355" s="267"/>
      <c r="AR355" s="267"/>
      <c r="AS355" s="267"/>
      <c r="AT355" s="267"/>
      <c r="AU355" s="267"/>
      <c r="AV355" s="267"/>
      <c r="AW355" s="267"/>
      <c r="AX355" s="267"/>
      <c r="AY355" s="267"/>
      <c r="AZ355" s="267"/>
      <c r="BA355" s="267"/>
      <c r="BB355" s="267"/>
      <c r="BC355" s="267"/>
      <c r="BD355" s="267"/>
      <c r="BE355" s="267"/>
      <c r="BF355" s="267"/>
      <c r="BG355" s="267"/>
      <c r="BH355" s="267"/>
    </row>
    <row r="356" spans="1:60" ht="12.75" outlineLevel="1">
      <c r="A356" s="314"/>
      <c r="B356" s="307"/>
      <c r="C356" s="410" t="s">
        <v>1564</v>
      </c>
      <c r="D356" s="411"/>
      <c r="E356" s="412"/>
      <c r="F356" s="413"/>
      <c r="G356" s="414"/>
      <c r="H356" s="267"/>
      <c r="I356" s="267"/>
      <c r="J356" s="267"/>
      <c r="K356" s="267"/>
      <c r="L356" s="267"/>
      <c r="M356" s="267"/>
      <c r="N356" s="267"/>
      <c r="O356" s="267"/>
      <c r="P356" s="267"/>
      <c r="Q356" s="267"/>
      <c r="R356" s="267"/>
      <c r="S356" s="267"/>
      <c r="T356" s="267"/>
      <c r="U356" s="267"/>
      <c r="V356" s="267"/>
      <c r="W356" s="267"/>
      <c r="X356" s="267"/>
      <c r="Y356" s="267"/>
      <c r="Z356" s="267"/>
      <c r="AA356" s="267"/>
      <c r="AB356" s="267"/>
      <c r="AC356" s="267"/>
      <c r="AD356" s="267"/>
      <c r="AE356" s="267"/>
      <c r="AF356" s="267"/>
      <c r="AG356" s="267"/>
      <c r="AH356" s="267"/>
      <c r="AI356" s="267"/>
      <c r="AJ356" s="267"/>
      <c r="AK356" s="267"/>
      <c r="AL356" s="267"/>
      <c r="AM356" s="267"/>
      <c r="AN356" s="267"/>
      <c r="AO356" s="267"/>
      <c r="AP356" s="267"/>
      <c r="AQ356" s="267"/>
      <c r="AR356" s="267"/>
      <c r="AS356" s="267"/>
      <c r="AT356" s="267"/>
      <c r="AU356" s="267"/>
      <c r="AV356" s="267"/>
      <c r="AW356" s="267"/>
      <c r="AX356" s="267"/>
      <c r="AY356" s="267"/>
      <c r="AZ356" s="267"/>
      <c r="BA356" s="306" t="str">
        <f>C356</f>
        <v>RA+DDC1</v>
      </c>
      <c r="BB356" s="267"/>
      <c r="BC356" s="267"/>
      <c r="BD356" s="267"/>
      <c r="BE356" s="267"/>
      <c r="BF356" s="267"/>
      <c r="BG356" s="267"/>
      <c r="BH356" s="267"/>
    </row>
    <row r="357" spans="1:60" ht="12.75" outlineLevel="1">
      <c r="A357" s="314"/>
      <c r="B357" s="307"/>
      <c r="C357" s="410" t="s">
        <v>1480</v>
      </c>
      <c r="D357" s="411"/>
      <c r="E357" s="412"/>
      <c r="F357" s="413"/>
      <c r="G357" s="414"/>
      <c r="H357" s="267"/>
      <c r="I357" s="267"/>
      <c r="J357" s="267"/>
      <c r="K357" s="267"/>
      <c r="L357" s="267"/>
      <c r="M357" s="267"/>
      <c r="N357" s="267"/>
      <c r="O357" s="267"/>
      <c r="P357" s="267"/>
      <c r="Q357" s="267"/>
      <c r="R357" s="267"/>
      <c r="S357" s="267"/>
      <c r="T357" s="267"/>
      <c r="U357" s="267"/>
      <c r="V357" s="267"/>
      <c r="W357" s="267"/>
      <c r="X357" s="267"/>
      <c r="Y357" s="267"/>
      <c r="Z357" s="267"/>
      <c r="AA357" s="267"/>
      <c r="AB357" s="267"/>
      <c r="AC357" s="267"/>
      <c r="AD357" s="267"/>
      <c r="AE357" s="267"/>
      <c r="AF357" s="267"/>
      <c r="AG357" s="267"/>
      <c r="AH357" s="267"/>
      <c r="AI357" s="267"/>
      <c r="AJ357" s="267"/>
      <c r="AK357" s="267"/>
      <c r="AL357" s="267"/>
      <c r="AM357" s="267"/>
      <c r="AN357" s="267"/>
      <c r="AO357" s="267"/>
      <c r="AP357" s="267"/>
      <c r="AQ357" s="267"/>
      <c r="AR357" s="267"/>
      <c r="AS357" s="267"/>
      <c r="AT357" s="267"/>
      <c r="AU357" s="267"/>
      <c r="AV357" s="267"/>
      <c r="AW357" s="267"/>
      <c r="AX357" s="267"/>
      <c r="AY357" s="267"/>
      <c r="AZ357" s="267"/>
      <c r="BA357" s="306" t="str">
        <f>C357</f>
        <v>D2.4-003, D2.4-004 - POZ.4.2</v>
      </c>
      <c r="BB357" s="267"/>
      <c r="BC357" s="267"/>
      <c r="BD357" s="267"/>
      <c r="BE357" s="267"/>
      <c r="BF357" s="267"/>
      <c r="BG357" s="267"/>
      <c r="BH357" s="267"/>
    </row>
    <row r="358" spans="1:60" ht="12.75" outlineLevel="1">
      <c r="A358" s="314"/>
      <c r="B358" s="307"/>
      <c r="C358" s="410" t="s">
        <v>1565</v>
      </c>
      <c r="D358" s="411"/>
      <c r="E358" s="412"/>
      <c r="F358" s="413"/>
      <c r="G358" s="414"/>
      <c r="H358" s="267"/>
      <c r="I358" s="267"/>
      <c r="J358" s="267"/>
      <c r="K358" s="267"/>
      <c r="L358" s="267"/>
      <c r="M358" s="267"/>
      <c r="N358" s="267"/>
      <c r="O358" s="267"/>
      <c r="P358" s="267"/>
      <c r="Q358" s="267"/>
      <c r="R358" s="267"/>
      <c r="S358" s="267"/>
      <c r="T358" s="267"/>
      <c r="U358" s="267"/>
      <c r="V358" s="267"/>
      <c r="W358" s="267"/>
      <c r="X358" s="267"/>
      <c r="Y358" s="267"/>
      <c r="Z358" s="267"/>
      <c r="AA358" s="267"/>
      <c r="AB358" s="267"/>
      <c r="AC358" s="267"/>
      <c r="AD358" s="267"/>
      <c r="AE358" s="267"/>
      <c r="AF358" s="267"/>
      <c r="AG358" s="267"/>
      <c r="AH358" s="267"/>
      <c r="AI358" s="267"/>
      <c r="AJ358" s="267"/>
      <c r="AK358" s="267"/>
      <c r="AL358" s="267"/>
      <c r="AM358" s="267"/>
      <c r="AN358" s="267"/>
      <c r="AO358" s="267"/>
      <c r="AP358" s="267"/>
      <c r="AQ358" s="267"/>
      <c r="AR358" s="267"/>
      <c r="AS358" s="267"/>
      <c r="AT358" s="267"/>
      <c r="AU358" s="267"/>
      <c r="AV358" s="267"/>
      <c r="AW358" s="267"/>
      <c r="AX358" s="267"/>
      <c r="AY358" s="267"/>
      <c r="AZ358" s="267"/>
      <c r="BA358" s="306" t="str">
        <f>C358</f>
        <v>Součást rozvaděče RA</v>
      </c>
      <c r="BB358" s="267"/>
      <c r="BC358" s="267"/>
      <c r="BD358" s="267"/>
      <c r="BE358" s="267"/>
      <c r="BF358" s="267"/>
      <c r="BG358" s="267"/>
      <c r="BH358" s="267"/>
    </row>
    <row r="359" spans="1:7" ht="12.75">
      <c r="A359" s="315" t="s">
        <v>231</v>
      </c>
      <c r="B359" s="308" t="s">
        <v>136</v>
      </c>
      <c r="C359" s="323" t="s">
        <v>138</v>
      </c>
      <c r="D359" s="310"/>
      <c r="E359" s="312"/>
      <c r="F359" s="420">
        <f>SUM(G360:G363)</f>
        <v>0</v>
      </c>
      <c r="G359" s="421"/>
    </row>
    <row r="360" spans="1:60" ht="12.75" outlineLevel="1">
      <c r="A360" s="314">
        <v>81</v>
      </c>
      <c r="B360" s="307" t="s">
        <v>1563</v>
      </c>
      <c r="C360" s="322" t="s">
        <v>1570</v>
      </c>
      <c r="D360" s="309" t="s">
        <v>1380</v>
      </c>
      <c r="E360" s="311">
        <v>1</v>
      </c>
      <c r="F360" s="313"/>
      <c r="G360" s="316">
        <f>E360*F360</f>
        <v>0</v>
      </c>
      <c r="H360" s="267"/>
      <c r="I360" s="267"/>
      <c r="J360" s="267"/>
      <c r="K360" s="267"/>
      <c r="L360" s="267"/>
      <c r="M360" s="267"/>
      <c r="N360" s="267"/>
      <c r="O360" s="267"/>
      <c r="P360" s="267"/>
      <c r="Q360" s="267"/>
      <c r="R360" s="267"/>
      <c r="S360" s="267"/>
      <c r="T360" s="267"/>
      <c r="U360" s="267"/>
      <c r="V360" s="267"/>
      <c r="W360" s="267"/>
      <c r="X360" s="267"/>
      <c r="Y360" s="267"/>
      <c r="Z360" s="267"/>
      <c r="AA360" s="267"/>
      <c r="AB360" s="267"/>
      <c r="AC360" s="267"/>
      <c r="AD360" s="267"/>
      <c r="AE360" s="267"/>
      <c r="AF360" s="267"/>
      <c r="AG360" s="267"/>
      <c r="AH360" s="267"/>
      <c r="AI360" s="267"/>
      <c r="AJ360" s="267"/>
      <c r="AK360" s="267"/>
      <c r="AL360" s="267"/>
      <c r="AM360" s="267"/>
      <c r="AN360" s="267"/>
      <c r="AO360" s="267"/>
      <c r="AP360" s="267"/>
      <c r="AQ360" s="267"/>
      <c r="AR360" s="267"/>
      <c r="AS360" s="267"/>
      <c r="AT360" s="267"/>
      <c r="AU360" s="267"/>
      <c r="AV360" s="267"/>
      <c r="AW360" s="267"/>
      <c r="AX360" s="267"/>
      <c r="AY360" s="267"/>
      <c r="AZ360" s="267"/>
      <c r="BA360" s="267"/>
      <c r="BB360" s="267"/>
      <c r="BC360" s="267"/>
      <c r="BD360" s="267"/>
      <c r="BE360" s="267"/>
      <c r="BF360" s="267"/>
      <c r="BG360" s="267"/>
      <c r="BH360" s="267"/>
    </row>
    <row r="361" spans="1:60" ht="12.75" outlineLevel="1">
      <c r="A361" s="314"/>
      <c r="B361" s="307"/>
      <c r="C361" s="410" t="s">
        <v>1571</v>
      </c>
      <c r="D361" s="411"/>
      <c r="E361" s="412"/>
      <c r="F361" s="413"/>
      <c r="G361" s="414"/>
      <c r="H361" s="267"/>
      <c r="I361" s="267"/>
      <c r="J361" s="267"/>
      <c r="K361" s="267"/>
      <c r="L361" s="267"/>
      <c r="M361" s="267"/>
      <c r="N361" s="267"/>
      <c r="O361" s="267"/>
      <c r="P361" s="267"/>
      <c r="Q361" s="267"/>
      <c r="R361" s="267"/>
      <c r="S361" s="267"/>
      <c r="T361" s="267"/>
      <c r="U361" s="267"/>
      <c r="V361" s="267"/>
      <c r="W361" s="267"/>
      <c r="X361" s="267"/>
      <c r="Y361" s="267"/>
      <c r="Z361" s="267"/>
      <c r="AA361" s="267"/>
      <c r="AB361" s="267"/>
      <c r="AC361" s="267"/>
      <c r="AD361" s="267"/>
      <c r="AE361" s="267"/>
      <c r="AF361" s="267"/>
      <c r="AG361" s="267"/>
      <c r="AH361" s="267"/>
      <c r="AI361" s="267"/>
      <c r="AJ361" s="267"/>
      <c r="AK361" s="267"/>
      <c r="AL361" s="267"/>
      <c r="AM361" s="267"/>
      <c r="AN361" s="267"/>
      <c r="AO361" s="267"/>
      <c r="AP361" s="267"/>
      <c r="AQ361" s="267"/>
      <c r="AR361" s="267"/>
      <c r="AS361" s="267"/>
      <c r="AT361" s="267"/>
      <c r="AU361" s="267"/>
      <c r="AV361" s="267"/>
      <c r="AW361" s="267"/>
      <c r="AX361" s="267"/>
      <c r="AY361" s="267"/>
      <c r="AZ361" s="267"/>
      <c r="BA361" s="306" t="str">
        <f>C361</f>
        <v>D2.4-003, D2.4-004 - POZ.4.4</v>
      </c>
      <c r="BB361" s="267"/>
      <c r="BC361" s="267"/>
      <c r="BD361" s="267"/>
      <c r="BE361" s="267"/>
      <c r="BF361" s="267"/>
      <c r="BG361" s="267"/>
      <c r="BH361" s="267"/>
    </row>
    <row r="362" spans="1:60" ht="22.5" outlineLevel="1">
      <c r="A362" s="314">
        <v>82</v>
      </c>
      <c r="B362" s="307" t="s">
        <v>1572</v>
      </c>
      <c r="C362" s="322" t="s">
        <v>1573</v>
      </c>
      <c r="D362" s="309" t="s">
        <v>1380</v>
      </c>
      <c r="E362" s="311">
        <v>1</v>
      </c>
      <c r="F362" s="313"/>
      <c r="G362" s="316">
        <f>E362*F362</f>
        <v>0</v>
      </c>
      <c r="H362" s="267"/>
      <c r="I362" s="267"/>
      <c r="J362" s="267"/>
      <c r="K362" s="267"/>
      <c r="L362" s="267"/>
      <c r="M362" s="267"/>
      <c r="N362" s="267"/>
      <c r="O362" s="267"/>
      <c r="P362" s="267"/>
      <c r="Q362" s="267"/>
      <c r="R362" s="267"/>
      <c r="S362" s="267"/>
      <c r="T362" s="267"/>
      <c r="U362" s="267"/>
      <c r="V362" s="267"/>
      <c r="W362" s="267"/>
      <c r="X362" s="267"/>
      <c r="Y362" s="267"/>
      <c r="Z362" s="267"/>
      <c r="AA362" s="267"/>
      <c r="AB362" s="267"/>
      <c r="AC362" s="267"/>
      <c r="AD362" s="267"/>
      <c r="AE362" s="267"/>
      <c r="AF362" s="267"/>
      <c r="AG362" s="267"/>
      <c r="AH362" s="267"/>
      <c r="AI362" s="267"/>
      <c r="AJ362" s="267"/>
      <c r="AK362" s="267"/>
      <c r="AL362" s="267"/>
      <c r="AM362" s="267"/>
      <c r="AN362" s="267"/>
      <c r="AO362" s="267"/>
      <c r="AP362" s="267"/>
      <c r="AQ362" s="267"/>
      <c r="AR362" s="267"/>
      <c r="AS362" s="267"/>
      <c r="AT362" s="267"/>
      <c r="AU362" s="267"/>
      <c r="AV362" s="267"/>
      <c r="AW362" s="267"/>
      <c r="AX362" s="267"/>
      <c r="AY362" s="267"/>
      <c r="AZ362" s="267"/>
      <c r="BA362" s="267"/>
      <c r="BB362" s="267"/>
      <c r="BC362" s="267"/>
      <c r="BD362" s="267"/>
      <c r="BE362" s="267"/>
      <c r="BF362" s="267"/>
      <c r="BG362" s="267"/>
      <c r="BH362" s="267"/>
    </row>
    <row r="363" spans="1:60" ht="12.75" outlineLevel="1">
      <c r="A363" s="314"/>
      <c r="B363" s="307"/>
      <c r="C363" s="410" t="s">
        <v>1574</v>
      </c>
      <c r="D363" s="411"/>
      <c r="E363" s="412"/>
      <c r="F363" s="413"/>
      <c r="G363" s="414"/>
      <c r="H363" s="267"/>
      <c r="I363" s="267"/>
      <c r="J363" s="267"/>
      <c r="K363" s="267"/>
      <c r="L363" s="267"/>
      <c r="M363" s="267"/>
      <c r="N363" s="267"/>
      <c r="O363" s="267"/>
      <c r="P363" s="267"/>
      <c r="Q363" s="267"/>
      <c r="R363" s="267"/>
      <c r="S363" s="267"/>
      <c r="T363" s="267"/>
      <c r="U363" s="267"/>
      <c r="V363" s="267"/>
      <c r="W363" s="267"/>
      <c r="X363" s="267"/>
      <c r="Y363" s="267"/>
      <c r="Z363" s="267"/>
      <c r="AA363" s="267"/>
      <c r="AB363" s="267"/>
      <c r="AC363" s="267"/>
      <c r="AD363" s="267"/>
      <c r="AE363" s="267"/>
      <c r="AF363" s="267"/>
      <c r="AG363" s="267"/>
      <c r="AH363" s="267"/>
      <c r="AI363" s="267"/>
      <c r="AJ363" s="267"/>
      <c r="AK363" s="267"/>
      <c r="AL363" s="267"/>
      <c r="AM363" s="267"/>
      <c r="AN363" s="267"/>
      <c r="AO363" s="267"/>
      <c r="AP363" s="267"/>
      <c r="AQ363" s="267"/>
      <c r="AR363" s="267"/>
      <c r="AS363" s="267"/>
      <c r="AT363" s="267"/>
      <c r="AU363" s="267"/>
      <c r="AV363" s="267"/>
      <c r="AW363" s="267"/>
      <c r="AX363" s="267"/>
      <c r="AY363" s="267"/>
      <c r="AZ363" s="267"/>
      <c r="BA363" s="306" t="str">
        <f>C363</f>
        <v>D2.4-003, D2.4-004 - POZ.4.5</v>
      </c>
      <c r="BB363" s="267"/>
      <c r="BC363" s="267"/>
      <c r="BD363" s="267"/>
      <c r="BE363" s="267"/>
      <c r="BF363" s="267"/>
      <c r="BG363" s="267"/>
      <c r="BH363" s="267"/>
    </row>
    <row r="364" spans="1:7" ht="12.75">
      <c r="A364" s="315" t="s">
        <v>231</v>
      </c>
      <c r="B364" s="308" t="s">
        <v>139</v>
      </c>
      <c r="C364" s="323" t="s">
        <v>141</v>
      </c>
      <c r="D364" s="310"/>
      <c r="E364" s="312"/>
      <c r="F364" s="420">
        <f>SUM(G365:G379)</f>
        <v>0</v>
      </c>
      <c r="G364" s="421"/>
    </row>
    <row r="365" spans="1:60" ht="12.75" outlineLevel="1">
      <c r="A365" s="314">
        <v>83</v>
      </c>
      <c r="B365" s="307" t="s">
        <v>1575</v>
      </c>
      <c r="C365" s="322" t="s">
        <v>1576</v>
      </c>
      <c r="D365" s="309" t="s">
        <v>1380</v>
      </c>
      <c r="E365" s="311">
        <v>1</v>
      </c>
      <c r="F365" s="313"/>
      <c r="G365" s="316">
        <f>E365*F365</f>
        <v>0</v>
      </c>
      <c r="H365" s="267"/>
      <c r="I365" s="267"/>
      <c r="J365" s="267"/>
      <c r="K365" s="267"/>
      <c r="L365" s="267"/>
      <c r="M365" s="267"/>
      <c r="N365" s="267"/>
      <c r="O365" s="267"/>
      <c r="P365" s="267"/>
      <c r="Q365" s="267"/>
      <c r="R365" s="267"/>
      <c r="S365" s="267"/>
      <c r="T365" s="267"/>
      <c r="U365" s="267"/>
      <c r="V365" s="267"/>
      <c r="W365" s="267"/>
      <c r="X365" s="267"/>
      <c r="Y365" s="267"/>
      <c r="Z365" s="267"/>
      <c r="AA365" s="267"/>
      <c r="AB365" s="267"/>
      <c r="AC365" s="267"/>
      <c r="AD365" s="267"/>
      <c r="AE365" s="267"/>
      <c r="AF365" s="267"/>
      <c r="AG365" s="267"/>
      <c r="AH365" s="267"/>
      <c r="AI365" s="267"/>
      <c r="AJ365" s="267"/>
      <c r="AK365" s="267"/>
      <c r="AL365" s="267"/>
      <c r="AM365" s="267"/>
      <c r="AN365" s="267"/>
      <c r="AO365" s="267"/>
      <c r="AP365" s="267"/>
      <c r="AQ365" s="267"/>
      <c r="AR365" s="267"/>
      <c r="AS365" s="267"/>
      <c r="AT365" s="267"/>
      <c r="AU365" s="267"/>
      <c r="AV365" s="267"/>
      <c r="AW365" s="267"/>
      <c r="AX365" s="267"/>
      <c r="AY365" s="267"/>
      <c r="AZ365" s="267"/>
      <c r="BA365" s="267"/>
      <c r="BB365" s="267"/>
      <c r="BC365" s="267"/>
      <c r="BD365" s="267"/>
      <c r="BE365" s="267"/>
      <c r="BF365" s="267"/>
      <c r="BG365" s="267"/>
      <c r="BH365" s="267"/>
    </row>
    <row r="366" spans="1:60" ht="33.75" outlineLevel="1">
      <c r="A366" s="314"/>
      <c r="B366" s="307"/>
      <c r="C366" s="410" t="s">
        <v>1577</v>
      </c>
      <c r="D366" s="411"/>
      <c r="E366" s="412"/>
      <c r="F366" s="413"/>
      <c r="G366" s="414"/>
      <c r="H366" s="267"/>
      <c r="I366" s="267"/>
      <c r="J366" s="267"/>
      <c r="K366" s="267"/>
      <c r="L366" s="267"/>
      <c r="M366" s="267"/>
      <c r="N366" s="267"/>
      <c r="O366" s="267"/>
      <c r="P366" s="267"/>
      <c r="Q366" s="267"/>
      <c r="R366" s="267"/>
      <c r="S366" s="267"/>
      <c r="T366" s="267"/>
      <c r="U366" s="267"/>
      <c r="V366" s="267"/>
      <c r="W366" s="267"/>
      <c r="X366" s="267"/>
      <c r="Y366" s="267"/>
      <c r="Z366" s="267"/>
      <c r="AA366" s="267"/>
      <c r="AB366" s="267"/>
      <c r="AC366" s="267"/>
      <c r="AD366" s="267"/>
      <c r="AE366" s="267"/>
      <c r="AF366" s="267"/>
      <c r="AG366" s="267"/>
      <c r="AH366" s="267"/>
      <c r="AI366" s="267"/>
      <c r="AJ366" s="267"/>
      <c r="AK366" s="267"/>
      <c r="AL366" s="267"/>
      <c r="AM366" s="267"/>
      <c r="AN366" s="267"/>
      <c r="AO366" s="267"/>
      <c r="AP366" s="267"/>
      <c r="AQ366" s="267"/>
      <c r="AR366" s="267"/>
      <c r="AS366" s="267"/>
      <c r="AT366" s="267"/>
      <c r="AU366" s="267"/>
      <c r="AV366" s="267"/>
      <c r="AW366" s="267"/>
      <c r="AX366" s="267"/>
      <c r="AY366" s="267"/>
      <c r="AZ366" s="267"/>
      <c r="BA366" s="306" t="str">
        <f aca="true" t="shared" si="6" ref="BA366:BA377">C366</f>
        <v>Úprava stávajícího rozvaděče MaR R Velin, demontáž komunikačního interface NICO vč. krytu a napaječe sběrnice, odzkoušení správné funkce, předání uživateli.  Rozvaděč je osazen ve velínu objektu F</v>
      </c>
      <c r="BB366" s="267"/>
      <c r="BC366" s="267"/>
      <c r="BD366" s="267"/>
      <c r="BE366" s="267"/>
      <c r="BF366" s="267"/>
      <c r="BG366" s="267"/>
      <c r="BH366" s="267"/>
    </row>
    <row r="367" spans="1:60" ht="12.75" outlineLevel="1">
      <c r="A367" s="314"/>
      <c r="B367" s="307"/>
      <c r="C367" s="410" t="s">
        <v>1657</v>
      </c>
      <c r="D367" s="411"/>
      <c r="E367" s="412"/>
      <c r="F367" s="413"/>
      <c r="G367" s="414"/>
      <c r="H367" s="267"/>
      <c r="I367" s="267"/>
      <c r="J367" s="267"/>
      <c r="K367" s="267"/>
      <c r="L367" s="267"/>
      <c r="M367" s="267"/>
      <c r="N367" s="267"/>
      <c r="O367" s="267"/>
      <c r="P367" s="267"/>
      <c r="Q367" s="267"/>
      <c r="R367" s="267"/>
      <c r="S367" s="267"/>
      <c r="T367" s="267"/>
      <c r="U367" s="267"/>
      <c r="V367" s="267"/>
      <c r="W367" s="267"/>
      <c r="X367" s="267"/>
      <c r="Y367" s="267"/>
      <c r="Z367" s="267"/>
      <c r="AA367" s="267"/>
      <c r="AB367" s="267"/>
      <c r="AC367" s="267"/>
      <c r="AD367" s="267"/>
      <c r="AE367" s="267"/>
      <c r="AF367" s="267"/>
      <c r="AG367" s="267"/>
      <c r="AH367" s="267"/>
      <c r="AI367" s="267"/>
      <c r="AJ367" s="267"/>
      <c r="AK367" s="267"/>
      <c r="AL367" s="267"/>
      <c r="AM367" s="267"/>
      <c r="AN367" s="267"/>
      <c r="AO367" s="267"/>
      <c r="AP367" s="267"/>
      <c r="AQ367" s="267"/>
      <c r="AR367" s="267"/>
      <c r="AS367" s="267"/>
      <c r="AT367" s="267"/>
      <c r="AU367" s="267"/>
      <c r="AV367" s="267"/>
      <c r="AW367" s="267"/>
      <c r="AX367" s="267"/>
      <c r="AY367" s="267"/>
      <c r="AZ367" s="267"/>
      <c r="BA367" s="306" t="str">
        <f t="shared" si="6"/>
        <v xml:space="preserve"> instalovaný výkon  - STÁVAJÍCÍ</v>
      </c>
      <c r="BB367" s="267"/>
      <c r="BC367" s="267"/>
      <c r="BD367" s="267"/>
      <c r="BE367" s="267"/>
      <c r="BF367" s="267"/>
      <c r="BG367" s="267"/>
      <c r="BH367" s="267"/>
    </row>
    <row r="368" spans="1:60" ht="12.75" outlineLevel="1">
      <c r="A368" s="314"/>
      <c r="B368" s="307"/>
      <c r="C368" s="410" t="s">
        <v>1559</v>
      </c>
      <c r="D368" s="411"/>
      <c r="E368" s="412"/>
      <c r="F368" s="413"/>
      <c r="G368" s="414"/>
      <c r="H368" s="267"/>
      <c r="I368" s="267"/>
      <c r="J368" s="267"/>
      <c r="K368" s="267"/>
      <c r="L368" s="267"/>
      <c r="M368" s="267"/>
      <c r="N368" s="267"/>
      <c r="O368" s="267"/>
      <c r="P368" s="267"/>
      <c r="Q368" s="267"/>
      <c r="R368" s="267"/>
      <c r="S368" s="267"/>
      <c r="T368" s="267"/>
      <c r="U368" s="267"/>
      <c r="V368" s="267"/>
      <c r="W368" s="267"/>
      <c r="X368" s="267"/>
      <c r="Y368" s="267"/>
      <c r="Z368" s="267"/>
      <c r="AA368" s="267"/>
      <c r="AB368" s="267"/>
      <c r="AC368" s="267"/>
      <c r="AD368" s="267"/>
      <c r="AE368" s="267"/>
      <c r="AF368" s="267"/>
      <c r="AG368" s="267"/>
      <c r="AH368" s="267"/>
      <c r="AI368" s="267"/>
      <c r="AJ368" s="267"/>
      <c r="AK368" s="267"/>
      <c r="AL368" s="267"/>
      <c r="AM368" s="267"/>
      <c r="AN368" s="267"/>
      <c r="AO368" s="267"/>
      <c r="AP368" s="267"/>
      <c r="AQ368" s="267"/>
      <c r="AR368" s="267"/>
      <c r="AS368" s="267"/>
      <c r="AT368" s="267"/>
      <c r="AU368" s="267"/>
      <c r="AV368" s="267"/>
      <c r="AW368" s="267"/>
      <c r="AX368" s="267"/>
      <c r="AY368" s="267"/>
      <c r="AZ368" s="267"/>
      <c r="BA368" s="306" t="str">
        <f t="shared" si="6"/>
        <v>součinitel současnosti beta = STÁVAJÍCÍ</v>
      </c>
      <c r="BB368" s="267"/>
      <c r="BC368" s="267"/>
      <c r="BD368" s="267"/>
      <c r="BE368" s="267"/>
      <c r="BF368" s="267"/>
      <c r="BG368" s="267"/>
      <c r="BH368" s="267"/>
    </row>
    <row r="369" spans="1:60" ht="12.75" outlineLevel="1">
      <c r="A369" s="314"/>
      <c r="B369" s="307"/>
      <c r="C369" s="410" t="s">
        <v>1560</v>
      </c>
      <c r="D369" s="411"/>
      <c r="E369" s="412"/>
      <c r="F369" s="413"/>
      <c r="G369" s="414"/>
      <c r="H369" s="267"/>
      <c r="I369" s="267"/>
      <c r="J369" s="267"/>
      <c r="K369" s="267"/>
      <c r="L369" s="267"/>
      <c r="M369" s="267"/>
      <c r="N369" s="267"/>
      <c r="O369" s="267"/>
      <c r="P369" s="267"/>
      <c r="Q369" s="267"/>
      <c r="R369" s="267"/>
      <c r="S369" s="267"/>
      <c r="T369" s="267"/>
      <c r="U369" s="267"/>
      <c r="V369" s="267"/>
      <c r="W369" s="267"/>
      <c r="X369" s="267"/>
      <c r="Y369" s="267"/>
      <c r="Z369" s="267"/>
      <c r="AA369" s="267"/>
      <c r="AB369" s="267"/>
      <c r="AC369" s="267"/>
      <c r="AD369" s="267"/>
      <c r="AE369" s="267"/>
      <c r="AF369" s="267"/>
      <c r="AG369" s="267"/>
      <c r="AH369" s="267"/>
      <c r="AI369" s="267"/>
      <c r="AJ369" s="267"/>
      <c r="AK369" s="267"/>
      <c r="AL369" s="267"/>
      <c r="AM369" s="267"/>
      <c r="AN369" s="267"/>
      <c r="AO369" s="267"/>
      <c r="AP369" s="267"/>
      <c r="AQ369" s="267"/>
      <c r="AR369" s="267"/>
      <c r="AS369" s="267"/>
      <c r="AT369" s="267"/>
      <c r="AU369" s="267"/>
      <c r="AV369" s="267"/>
      <c r="AW369" s="267"/>
      <c r="AX369" s="267"/>
      <c r="AY369" s="267"/>
      <c r="AZ369" s="267"/>
      <c r="BA369" s="306" t="str">
        <f t="shared" si="6"/>
        <v>výpočtové zatížení  (MDO) Pn = STÁVAJÍCÍ</v>
      </c>
      <c r="BB369" s="267"/>
      <c r="BC369" s="267"/>
      <c r="BD369" s="267"/>
      <c r="BE369" s="267"/>
      <c r="BF369" s="267"/>
      <c r="BG369" s="267"/>
      <c r="BH369" s="267"/>
    </row>
    <row r="370" spans="1:60" ht="12.75" outlineLevel="1">
      <c r="A370" s="314"/>
      <c r="B370" s="307"/>
      <c r="C370" s="410" t="s">
        <v>1578</v>
      </c>
      <c r="D370" s="411"/>
      <c r="E370" s="412"/>
      <c r="F370" s="413"/>
      <c r="G370" s="414"/>
      <c r="H370" s="267"/>
      <c r="I370" s="267"/>
      <c r="J370" s="267"/>
      <c r="K370" s="267"/>
      <c r="L370" s="267"/>
      <c r="M370" s="267"/>
      <c r="N370" s="267"/>
      <c r="O370" s="267"/>
      <c r="P370" s="267"/>
      <c r="Q370" s="267"/>
      <c r="R370" s="267"/>
      <c r="S370" s="267"/>
      <c r="T370" s="267"/>
      <c r="U370" s="267"/>
      <c r="V370" s="267"/>
      <c r="W370" s="267"/>
      <c r="X370" s="267"/>
      <c r="Y370" s="267"/>
      <c r="Z370" s="267"/>
      <c r="AA370" s="267"/>
      <c r="AB370" s="267"/>
      <c r="AC370" s="267"/>
      <c r="AD370" s="267"/>
      <c r="AE370" s="267"/>
      <c r="AF370" s="267"/>
      <c r="AG370" s="267"/>
      <c r="AH370" s="267"/>
      <c r="AI370" s="267"/>
      <c r="AJ370" s="267"/>
      <c r="AK370" s="267"/>
      <c r="AL370" s="267"/>
      <c r="AM370" s="267"/>
      <c r="AN370" s="267"/>
      <c r="AO370" s="267"/>
      <c r="AP370" s="267"/>
      <c r="AQ370" s="267"/>
      <c r="AR370" s="267"/>
      <c r="AS370" s="267"/>
      <c r="AT370" s="267"/>
      <c r="AU370" s="267"/>
      <c r="AV370" s="267"/>
      <c r="AW370" s="267"/>
      <c r="AX370" s="267"/>
      <c r="AY370" s="267"/>
      <c r="AZ370" s="267"/>
      <c r="BA370" s="306" t="str">
        <f t="shared" si="6"/>
        <v>jmenovitý proud rozváděče (MDO) In = STÁVAJÍCÍ</v>
      </c>
      <c r="BB370" s="267"/>
      <c r="BC370" s="267"/>
      <c r="BD370" s="267"/>
      <c r="BE370" s="267"/>
      <c r="BF370" s="267"/>
      <c r="BG370" s="267"/>
      <c r="BH370" s="267"/>
    </row>
    <row r="371" spans="1:60" ht="12.75" outlineLevel="1">
      <c r="A371" s="314"/>
      <c r="B371" s="307"/>
      <c r="C371" s="410" t="s">
        <v>1658</v>
      </c>
      <c r="D371" s="411"/>
      <c r="E371" s="412"/>
      <c r="F371" s="413"/>
      <c r="G371" s="414"/>
      <c r="H371" s="267"/>
      <c r="I371" s="267"/>
      <c r="J371" s="267"/>
      <c r="K371" s="267"/>
      <c r="L371" s="267"/>
      <c r="M371" s="267"/>
      <c r="N371" s="267"/>
      <c r="O371" s="267"/>
      <c r="P371" s="267"/>
      <c r="Q371" s="267"/>
      <c r="R371" s="267"/>
      <c r="S371" s="267"/>
      <c r="T371" s="267"/>
      <c r="U371" s="267"/>
      <c r="V371" s="267"/>
      <c r="W371" s="267"/>
      <c r="X371" s="267"/>
      <c r="Y371" s="267"/>
      <c r="Z371" s="267"/>
      <c r="AA371" s="267"/>
      <c r="AB371" s="267"/>
      <c r="AC371" s="267"/>
      <c r="AD371" s="267"/>
      <c r="AE371" s="267"/>
      <c r="AF371" s="267"/>
      <c r="AG371" s="267"/>
      <c r="AH371" s="267"/>
      <c r="AI371" s="267"/>
      <c r="AJ371" s="267"/>
      <c r="AK371" s="267"/>
      <c r="AL371" s="267"/>
      <c r="AM371" s="267"/>
      <c r="AN371" s="267"/>
      <c r="AO371" s="267"/>
      <c r="AP371" s="267"/>
      <c r="AQ371" s="267"/>
      <c r="AR371" s="267"/>
      <c r="AS371" s="267"/>
      <c r="AT371" s="267"/>
      <c r="AU371" s="267"/>
      <c r="AV371" s="267"/>
      <c r="AW371" s="267"/>
      <c r="AX371" s="267"/>
      <c r="AY371" s="267"/>
      <c r="AZ371" s="267"/>
      <c r="BA371" s="306" t="str">
        <f t="shared" si="6"/>
        <v xml:space="preserve"> zkratová odolnost rozváděče (MDO) Ik´´ = STÁVAJÍCÍ,</v>
      </c>
      <c r="BB371" s="267"/>
      <c r="BC371" s="267"/>
      <c r="BD371" s="267"/>
      <c r="BE371" s="267"/>
      <c r="BF371" s="267"/>
      <c r="BG371" s="267"/>
      <c r="BH371" s="267"/>
    </row>
    <row r="372" spans="1:60" ht="12.75" outlineLevel="1">
      <c r="A372" s="314"/>
      <c r="B372" s="307"/>
      <c r="C372" s="410" t="s">
        <v>1439</v>
      </c>
      <c r="D372" s="411"/>
      <c r="E372" s="412"/>
      <c r="F372" s="413"/>
      <c r="G372" s="414"/>
      <c r="H372" s="267"/>
      <c r="I372" s="267"/>
      <c r="J372" s="267"/>
      <c r="K372" s="267"/>
      <c r="L372" s="267"/>
      <c r="M372" s="267"/>
      <c r="N372" s="267"/>
      <c r="O372" s="267"/>
      <c r="P372" s="267"/>
      <c r="Q372" s="267"/>
      <c r="R372" s="267"/>
      <c r="S372" s="267"/>
      <c r="T372" s="267"/>
      <c r="U372" s="267"/>
      <c r="V372" s="267"/>
      <c r="W372" s="267"/>
      <c r="X372" s="267"/>
      <c r="Y372" s="267"/>
      <c r="Z372" s="267"/>
      <c r="AA372" s="267"/>
      <c r="AB372" s="267"/>
      <c r="AC372" s="267"/>
      <c r="AD372" s="267"/>
      <c r="AE372" s="267"/>
      <c r="AF372" s="267"/>
      <c r="AG372" s="267"/>
      <c r="AH372" s="267"/>
      <c r="AI372" s="267"/>
      <c r="AJ372" s="267"/>
      <c r="AK372" s="267"/>
      <c r="AL372" s="267"/>
      <c r="AM372" s="267"/>
      <c r="AN372" s="267"/>
      <c r="AO372" s="267"/>
      <c r="AP372" s="267"/>
      <c r="AQ372" s="267"/>
      <c r="AR372" s="267"/>
      <c r="AS372" s="267"/>
      <c r="AT372" s="267"/>
      <c r="AU372" s="267"/>
      <c r="AV372" s="267"/>
      <c r="AW372" s="267"/>
      <c r="AX372" s="267"/>
      <c r="AY372" s="267"/>
      <c r="AZ372" s="267"/>
      <c r="BA372" s="306" t="str">
        <f t="shared" si="6"/>
        <v>druh soustavy (MDO) 3 N PE, AC 50Hz, 230/400V, TN-S, přepěťová ochrana</v>
      </c>
      <c r="BB372" s="267"/>
      <c r="BC372" s="267"/>
      <c r="BD372" s="267"/>
      <c r="BE372" s="267"/>
      <c r="BF372" s="267"/>
      <c r="BG372" s="267"/>
      <c r="BH372" s="267"/>
    </row>
    <row r="373" spans="1:60" ht="12.75" outlineLevel="1">
      <c r="A373" s="314"/>
      <c r="B373" s="307"/>
      <c r="C373" s="410" t="s">
        <v>1427</v>
      </c>
      <c r="D373" s="411"/>
      <c r="E373" s="412"/>
      <c r="F373" s="413"/>
      <c r="G373" s="414"/>
      <c r="H373" s="267"/>
      <c r="I373" s="267"/>
      <c r="J373" s="267"/>
      <c r="K373" s="267"/>
      <c r="L373" s="267"/>
      <c r="M373" s="267"/>
      <c r="N373" s="267"/>
      <c r="O373" s="267"/>
      <c r="P373" s="267"/>
      <c r="Q373" s="267"/>
      <c r="R373" s="267"/>
      <c r="S373" s="267"/>
      <c r="T373" s="267"/>
      <c r="U373" s="267"/>
      <c r="V373" s="267"/>
      <c r="W373" s="267"/>
      <c r="X373" s="267"/>
      <c r="Y373" s="267"/>
      <c r="Z373" s="267"/>
      <c r="AA373" s="267"/>
      <c r="AB373" s="267"/>
      <c r="AC373" s="267"/>
      <c r="AD373" s="267"/>
      <c r="AE373" s="267"/>
      <c r="AF373" s="267"/>
      <c r="AG373" s="267"/>
      <c r="AH373" s="267"/>
      <c r="AI373" s="267"/>
      <c r="AJ373" s="267"/>
      <c r="AK373" s="267"/>
      <c r="AL373" s="267"/>
      <c r="AM373" s="267"/>
      <c r="AN373" s="267"/>
      <c r="AO373" s="267"/>
      <c r="AP373" s="267"/>
      <c r="AQ373" s="267"/>
      <c r="AR373" s="267"/>
      <c r="AS373" s="267"/>
      <c r="AT373" s="267"/>
      <c r="AU373" s="267"/>
      <c r="AV373" s="267"/>
      <c r="AW373" s="267"/>
      <c r="AX373" s="267"/>
      <c r="AY373" s="267"/>
      <c r="AZ373" s="267"/>
      <c r="BA373" s="306" t="str">
        <f t="shared" si="6"/>
        <v>celkové krytí rozváděče otevřená/zavřená dvířka  IP00/IP40</v>
      </c>
      <c r="BB373" s="267"/>
      <c r="BC373" s="267"/>
      <c r="BD373" s="267"/>
      <c r="BE373" s="267"/>
      <c r="BF373" s="267"/>
      <c r="BG373" s="267"/>
      <c r="BH373" s="267"/>
    </row>
    <row r="374" spans="1:60" ht="12.75" outlineLevel="1">
      <c r="A374" s="314"/>
      <c r="B374" s="307"/>
      <c r="C374" s="410" t="s">
        <v>1428</v>
      </c>
      <c r="D374" s="411"/>
      <c r="E374" s="412"/>
      <c r="F374" s="413"/>
      <c r="G374" s="414"/>
      <c r="H374" s="267"/>
      <c r="I374" s="267"/>
      <c r="J374" s="267"/>
      <c r="K374" s="267"/>
      <c r="L374" s="267"/>
      <c r="M374" s="267"/>
      <c r="N374" s="267"/>
      <c r="O374" s="267"/>
      <c r="P374" s="267"/>
      <c r="Q374" s="267"/>
      <c r="R374" s="267"/>
      <c r="S374" s="267"/>
      <c r="T374" s="267"/>
      <c r="U374" s="267"/>
      <c r="V374" s="267"/>
      <c r="W374" s="267"/>
      <c r="X374" s="267"/>
      <c r="Y374" s="267"/>
      <c r="Z374" s="267"/>
      <c r="AA374" s="267"/>
      <c r="AB374" s="267"/>
      <c r="AC374" s="267"/>
      <c r="AD374" s="267"/>
      <c r="AE374" s="267"/>
      <c r="AF374" s="267"/>
      <c r="AG374" s="267"/>
      <c r="AH374" s="267"/>
      <c r="AI374" s="267"/>
      <c r="AJ374" s="267"/>
      <c r="AK374" s="267"/>
      <c r="AL374" s="267"/>
      <c r="AM374" s="267"/>
      <c r="AN374" s="267"/>
      <c r="AO374" s="267"/>
      <c r="AP374" s="267"/>
      <c r="AQ374" s="267"/>
      <c r="AR374" s="267"/>
      <c r="AS374" s="267"/>
      <c r="AT374" s="267"/>
      <c r="AU374" s="267"/>
      <c r="AV374" s="267"/>
      <c r="AW374" s="267"/>
      <c r="AX374" s="267"/>
      <c r="AY374" s="267"/>
      <c r="AZ374" s="267"/>
      <c r="BA374" s="306" t="str">
        <f t="shared" si="6"/>
        <v>orientace kabelů přívod a vývody shora</v>
      </c>
      <c r="BB374" s="267"/>
      <c r="BC374" s="267"/>
      <c r="BD374" s="267"/>
      <c r="BE374" s="267"/>
      <c r="BF374" s="267"/>
      <c r="BG374" s="267"/>
      <c r="BH374" s="267"/>
    </row>
    <row r="375" spans="1:60" ht="12.75" outlineLevel="1">
      <c r="A375" s="314"/>
      <c r="B375" s="307"/>
      <c r="C375" s="410" t="s">
        <v>1429</v>
      </c>
      <c r="D375" s="411"/>
      <c r="E375" s="412"/>
      <c r="F375" s="413"/>
      <c r="G375" s="414"/>
      <c r="H375" s="267"/>
      <c r="I375" s="267"/>
      <c r="J375" s="267"/>
      <c r="K375" s="267"/>
      <c r="L375" s="267"/>
      <c r="M375" s="267"/>
      <c r="N375" s="267"/>
      <c r="O375" s="267"/>
      <c r="P375" s="267"/>
      <c r="Q375" s="267"/>
      <c r="R375" s="267"/>
      <c r="S375" s="267"/>
      <c r="T375" s="267"/>
      <c r="U375" s="267"/>
      <c r="V375" s="267"/>
      <c r="W375" s="267"/>
      <c r="X375" s="267"/>
      <c r="Y375" s="267"/>
      <c r="Z375" s="267"/>
      <c r="AA375" s="267"/>
      <c r="AB375" s="267"/>
      <c r="AC375" s="267"/>
      <c r="AD375" s="267"/>
      <c r="AE375" s="267"/>
      <c r="AF375" s="267"/>
      <c r="AG375" s="267"/>
      <c r="AH375" s="267"/>
      <c r="AI375" s="267"/>
      <c r="AJ375" s="267"/>
      <c r="AK375" s="267"/>
      <c r="AL375" s="267"/>
      <c r="AM375" s="267"/>
      <c r="AN375" s="267"/>
      <c r="AO375" s="267"/>
      <c r="AP375" s="267"/>
      <c r="AQ375" s="267"/>
      <c r="AR375" s="267"/>
      <c r="AS375" s="267"/>
      <c r="AT375" s="267"/>
      <c r="AU375" s="267"/>
      <c r="AV375" s="267"/>
      <c r="AW375" s="267"/>
      <c r="AX375" s="267"/>
      <c r="AY375" s="267"/>
      <c r="AZ375" s="267"/>
      <c r="BA375" s="306" t="str">
        <f t="shared" si="6"/>
        <v>ochranné opatření dle ČSN 33 2000-4-41 ed.2- automatické odpojení od zdroje</v>
      </c>
      <c r="BB375" s="267"/>
      <c r="BC375" s="267"/>
      <c r="BD375" s="267"/>
      <c r="BE375" s="267"/>
      <c r="BF375" s="267"/>
      <c r="BG375" s="267"/>
      <c r="BH375" s="267"/>
    </row>
    <row r="376" spans="1:60" ht="12.75" outlineLevel="1">
      <c r="A376" s="314"/>
      <c r="B376" s="307"/>
      <c r="C376" s="410" t="s">
        <v>1562</v>
      </c>
      <c r="D376" s="411"/>
      <c r="E376" s="412"/>
      <c r="F376" s="413"/>
      <c r="G376" s="414"/>
      <c r="H376" s="267"/>
      <c r="I376" s="267"/>
      <c r="J376" s="267"/>
      <c r="K376" s="267"/>
      <c r="L376" s="267"/>
      <c r="M376" s="267"/>
      <c r="N376" s="267"/>
      <c r="O376" s="267"/>
      <c r="P376" s="267"/>
      <c r="Q376" s="267"/>
      <c r="R376" s="267"/>
      <c r="S376" s="267"/>
      <c r="T376" s="267"/>
      <c r="U376" s="267"/>
      <c r="V376" s="267"/>
      <c r="W376" s="267"/>
      <c r="X376" s="267"/>
      <c r="Y376" s="267"/>
      <c r="Z376" s="267"/>
      <c r="AA376" s="267"/>
      <c r="AB376" s="267"/>
      <c r="AC376" s="267"/>
      <c r="AD376" s="267"/>
      <c r="AE376" s="267"/>
      <c r="AF376" s="267"/>
      <c r="AG376" s="267"/>
      <c r="AH376" s="267"/>
      <c r="AI376" s="267"/>
      <c r="AJ376" s="267"/>
      <c r="AK376" s="267"/>
      <c r="AL376" s="267"/>
      <c r="AM376" s="267"/>
      <c r="AN376" s="267"/>
      <c r="AO376" s="267"/>
      <c r="AP376" s="267"/>
      <c r="AQ376" s="267"/>
      <c r="AR376" s="267"/>
      <c r="AS376" s="267"/>
      <c r="AT376" s="267"/>
      <c r="AU376" s="267"/>
      <c r="AV376" s="267"/>
      <c r="AW376" s="267"/>
      <c r="AX376" s="267"/>
      <c r="AY376" s="267"/>
      <c r="AZ376" s="267"/>
      <c r="BA376" s="306" t="str">
        <f t="shared" si="6"/>
        <v>oceloplechový rozváděč skříňový, celkové rozměry VxŠxH STÁVAJÍCÍ</v>
      </c>
      <c r="BB376" s="267"/>
      <c r="BC376" s="267"/>
      <c r="BD376" s="267"/>
      <c r="BE376" s="267"/>
      <c r="BF376" s="267"/>
      <c r="BG376" s="267"/>
      <c r="BH376" s="267"/>
    </row>
    <row r="377" spans="1:60" ht="12.75" outlineLevel="1">
      <c r="A377" s="314"/>
      <c r="B377" s="307"/>
      <c r="C377" s="410" t="s">
        <v>1433</v>
      </c>
      <c r="D377" s="411"/>
      <c r="E377" s="412"/>
      <c r="F377" s="413"/>
      <c r="G377" s="414"/>
      <c r="H377" s="267"/>
      <c r="I377" s="267"/>
      <c r="J377" s="267"/>
      <c r="K377" s="267"/>
      <c r="L377" s="267"/>
      <c r="M377" s="267"/>
      <c r="N377" s="267"/>
      <c r="O377" s="267"/>
      <c r="P377" s="267"/>
      <c r="Q377" s="267"/>
      <c r="R377" s="267"/>
      <c r="S377" s="267"/>
      <c r="T377" s="267"/>
      <c r="U377" s="267"/>
      <c r="V377" s="267"/>
      <c r="W377" s="267"/>
      <c r="X377" s="267"/>
      <c r="Y377" s="267"/>
      <c r="Z377" s="267"/>
      <c r="AA377" s="267"/>
      <c r="AB377" s="267"/>
      <c r="AC377" s="267"/>
      <c r="AD377" s="267"/>
      <c r="AE377" s="267"/>
      <c r="AF377" s="267"/>
      <c r="AG377" s="267"/>
      <c r="AH377" s="267"/>
      <c r="AI377" s="267"/>
      <c r="AJ377" s="267"/>
      <c r="AK377" s="267"/>
      <c r="AL377" s="267"/>
      <c r="AM377" s="267"/>
      <c r="AN377" s="267"/>
      <c r="AO377" s="267"/>
      <c r="AP377" s="267"/>
      <c r="AQ377" s="267"/>
      <c r="AR377" s="267"/>
      <c r="AS377" s="267"/>
      <c r="AT377" s="267"/>
      <c r="AU377" s="267"/>
      <c r="AV377" s="267"/>
      <c r="AW377" s="267"/>
      <c r="AX377" s="267"/>
      <c r="AY377" s="267"/>
      <c r="AZ377" s="267"/>
      <c r="BA377" s="306" t="str">
        <f t="shared" si="6"/>
        <v>D2.4-003, D2.4-004 - POZ.7.1</v>
      </c>
      <c r="BB377" s="267"/>
      <c r="BC377" s="267"/>
      <c r="BD377" s="267"/>
      <c r="BE377" s="267"/>
      <c r="BF377" s="267"/>
      <c r="BG377" s="267"/>
      <c r="BH377" s="267"/>
    </row>
    <row r="378" spans="1:60" ht="12.75" outlineLevel="1">
      <c r="A378" s="314">
        <v>84</v>
      </c>
      <c r="B378" s="307" t="s">
        <v>1572</v>
      </c>
      <c r="C378" s="322" t="s">
        <v>1579</v>
      </c>
      <c r="D378" s="309" t="s">
        <v>1380</v>
      </c>
      <c r="E378" s="311">
        <v>4</v>
      </c>
      <c r="F378" s="313"/>
      <c r="G378" s="316">
        <f>E378*F378</f>
        <v>0</v>
      </c>
      <c r="H378" s="267"/>
      <c r="I378" s="267"/>
      <c r="J378" s="267"/>
      <c r="K378" s="267"/>
      <c r="L378" s="267"/>
      <c r="M378" s="267"/>
      <c r="N378" s="267"/>
      <c r="O378" s="267"/>
      <c r="P378" s="267"/>
      <c r="Q378" s="267"/>
      <c r="R378" s="267"/>
      <c r="S378" s="267"/>
      <c r="T378" s="267"/>
      <c r="U378" s="267"/>
      <c r="V378" s="267"/>
      <c r="W378" s="267"/>
      <c r="X378" s="267"/>
      <c r="Y378" s="267"/>
      <c r="Z378" s="267"/>
      <c r="AA378" s="267"/>
      <c r="AB378" s="267"/>
      <c r="AC378" s="267"/>
      <c r="AD378" s="267"/>
      <c r="AE378" s="267"/>
      <c r="AF378" s="267"/>
      <c r="AG378" s="267"/>
      <c r="AH378" s="267"/>
      <c r="AI378" s="267"/>
      <c r="AJ378" s="267"/>
      <c r="AK378" s="267"/>
      <c r="AL378" s="267"/>
      <c r="AM378" s="267"/>
      <c r="AN378" s="267"/>
      <c r="AO378" s="267"/>
      <c r="AP378" s="267"/>
      <c r="AQ378" s="267"/>
      <c r="AR378" s="267"/>
      <c r="AS378" s="267"/>
      <c r="AT378" s="267"/>
      <c r="AU378" s="267"/>
      <c r="AV378" s="267"/>
      <c r="AW378" s="267"/>
      <c r="AX378" s="267"/>
      <c r="AY378" s="267"/>
      <c r="AZ378" s="267"/>
      <c r="BA378" s="267"/>
      <c r="BB378" s="267"/>
      <c r="BC378" s="267"/>
      <c r="BD378" s="267"/>
      <c r="BE378" s="267"/>
      <c r="BF378" s="267"/>
      <c r="BG378" s="267"/>
      <c r="BH378" s="267"/>
    </row>
    <row r="379" spans="1:60" ht="12.75" outlineLevel="1">
      <c r="A379" s="314"/>
      <c r="B379" s="307"/>
      <c r="C379" s="410" t="s">
        <v>1580</v>
      </c>
      <c r="D379" s="411"/>
      <c r="E379" s="412"/>
      <c r="F379" s="413"/>
      <c r="G379" s="414"/>
      <c r="H379" s="267"/>
      <c r="I379" s="267"/>
      <c r="J379" s="267"/>
      <c r="K379" s="267"/>
      <c r="L379" s="267"/>
      <c r="M379" s="267"/>
      <c r="N379" s="267"/>
      <c r="O379" s="267"/>
      <c r="P379" s="267"/>
      <c r="Q379" s="267"/>
      <c r="R379" s="267"/>
      <c r="S379" s="267"/>
      <c r="T379" s="267"/>
      <c r="U379" s="267"/>
      <c r="V379" s="267"/>
      <c r="W379" s="267"/>
      <c r="X379" s="267"/>
      <c r="Y379" s="267"/>
      <c r="Z379" s="267"/>
      <c r="AA379" s="267"/>
      <c r="AB379" s="267"/>
      <c r="AC379" s="267"/>
      <c r="AD379" s="267"/>
      <c r="AE379" s="267"/>
      <c r="AF379" s="267"/>
      <c r="AG379" s="267"/>
      <c r="AH379" s="267"/>
      <c r="AI379" s="267"/>
      <c r="AJ379" s="267"/>
      <c r="AK379" s="267"/>
      <c r="AL379" s="267"/>
      <c r="AM379" s="267"/>
      <c r="AN379" s="267"/>
      <c r="AO379" s="267"/>
      <c r="AP379" s="267"/>
      <c r="AQ379" s="267"/>
      <c r="AR379" s="267"/>
      <c r="AS379" s="267"/>
      <c r="AT379" s="267"/>
      <c r="AU379" s="267"/>
      <c r="AV379" s="267"/>
      <c r="AW379" s="267"/>
      <c r="AX379" s="267"/>
      <c r="AY379" s="267"/>
      <c r="AZ379" s="267"/>
      <c r="BA379" s="306" t="str">
        <f>C379</f>
        <v>D2.4-003, D2.4-004 - POZ.5.2</v>
      </c>
      <c r="BB379" s="267"/>
      <c r="BC379" s="267"/>
      <c r="BD379" s="267"/>
      <c r="BE379" s="267"/>
      <c r="BF379" s="267"/>
      <c r="BG379" s="267"/>
      <c r="BH379" s="267"/>
    </row>
    <row r="380" spans="1:7" ht="12.75">
      <c r="A380" s="315" t="s">
        <v>231</v>
      </c>
      <c r="B380" s="308" t="s">
        <v>142</v>
      </c>
      <c r="C380" s="323" t="s">
        <v>144</v>
      </c>
      <c r="D380" s="310"/>
      <c r="E380" s="312"/>
      <c r="F380" s="420">
        <f>SUM(G381:G382)</f>
        <v>0</v>
      </c>
      <c r="G380" s="421"/>
    </row>
    <row r="381" spans="1:60" ht="12.75" outlineLevel="1">
      <c r="A381" s="314">
        <v>85</v>
      </c>
      <c r="B381" s="307" t="s">
        <v>1572</v>
      </c>
      <c r="C381" s="322" t="s">
        <v>1579</v>
      </c>
      <c r="D381" s="309" t="s">
        <v>1380</v>
      </c>
      <c r="E381" s="311">
        <v>4</v>
      </c>
      <c r="F381" s="313"/>
      <c r="G381" s="316">
        <f>E381*F381</f>
        <v>0</v>
      </c>
      <c r="H381" s="267"/>
      <c r="I381" s="267"/>
      <c r="J381" s="267"/>
      <c r="K381" s="267"/>
      <c r="L381" s="267"/>
      <c r="M381" s="267"/>
      <c r="N381" s="267"/>
      <c r="O381" s="267"/>
      <c r="P381" s="267"/>
      <c r="Q381" s="267"/>
      <c r="R381" s="267"/>
      <c r="S381" s="267"/>
      <c r="T381" s="267"/>
      <c r="U381" s="267"/>
      <c r="V381" s="267"/>
      <c r="W381" s="267"/>
      <c r="X381" s="267"/>
      <c r="Y381" s="267"/>
      <c r="Z381" s="267"/>
      <c r="AA381" s="267"/>
      <c r="AB381" s="267"/>
      <c r="AC381" s="267"/>
      <c r="AD381" s="267"/>
      <c r="AE381" s="267"/>
      <c r="AF381" s="267"/>
      <c r="AG381" s="267"/>
      <c r="AH381" s="267"/>
      <c r="AI381" s="267"/>
      <c r="AJ381" s="267"/>
      <c r="AK381" s="267"/>
      <c r="AL381" s="267"/>
      <c r="AM381" s="267"/>
      <c r="AN381" s="267"/>
      <c r="AO381" s="267"/>
      <c r="AP381" s="267"/>
      <c r="AQ381" s="267"/>
      <c r="AR381" s="267"/>
      <c r="AS381" s="267"/>
      <c r="AT381" s="267"/>
      <c r="AU381" s="267"/>
      <c r="AV381" s="267"/>
      <c r="AW381" s="267"/>
      <c r="AX381" s="267"/>
      <c r="AY381" s="267"/>
      <c r="AZ381" s="267"/>
      <c r="BA381" s="267"/>
      <c r="BB381" s="267"/>
      <c r="BC381" s="267"/>
      <c r="BD381" s="267"/>
      <c r="BE381" s="267"/>
      <c r="BF381" s="267"/>
      <c r="BG381" s="267"/>
      <c r="BH381" s="267"/>
    </row>
    <row r="382" spans="1:60" ht="12.75" outlineLevel="1">
      <c r="A382" s="314"/>
      <c r="B382" s="307"/>
      <c r="C382" s="410" t="s">
        <v>1580</v>
      </c>
      <c r="D382" s="411"/>
      <c r="E382" s="412"/>
      <c r="F382" s="413"/>
      <c r="G382" s="414"/>
      <c r="H382" s="267"/>
      <c r="I382" s="267"/>
      <c r="J382" s="267"/>
      <c r="K382" s="267"/>
      <c r="L382" s="267"/>
      <c r="M382" s="267"/>
      <c r="N382" s="267"/>
      <c r="O382" s="267"/>
      <c r="P382" s="267"/>
      <c r="Q382" s="267"/>
      <c r="R382" s="267"/>
      <c r="S382" s="267"/>
      <c r="T382" s="267"/>
      <c r="U382" s="267"/>
      <c r="V382" s="267"/>
      <c r="W382" s="267"/>
      <c r="X382" s="267"/>
      <c r="Y382" s="267"/>
      <c r="Z382" s="267"/>
      <c r="AA382" s="267"/>
      <c r="AB382" s="267"/>
      <c r="AC382" s="267"/>
      <c r="AD382" s="267"/>
      <c r="AE382" s="267"/>
      <c r="AF382" s="267"/>
      <c r="AG382" s="267"/>
      <c r="AH382" s="267"/>
      <c r="AI382" s="267"/>
      <c r="AJ382" s="267"/>
      <c r="AK382" s="267"/>
      <c r="AL382" s="267"/>
      <c r="AM382" s="267"/>
      <c r="AN382" s="267"/>
      <c r="AO382" s="267"/>
      <c r="AP382" s="267"/>
      <c r="AQ382" s="267"/>
      <c r="AR382" s="267"/>
      <c r="AS382" s="267"/>
      <c r="AT382" s="267"/>
      <c r="AU382" s="267"/>
      <c r="AV382" s="267"/>
      <c r="AW382" s="267"/>
      <c r="AX382" s="267"/>
      <c r="AY382" s="267"/>
      <c r="AZ382" s="267"/>
      <c r="BA382" s="306" t="str">
        <f>C382</f>
        <v>D2.4-003, D2.4-004 - POZ.5.2</v>
      </c>
      <c r="BB382" s="267"/>
      <c r="BC382" s="267"/>
      <c r="BD382" s="267"/>
      <c r="BE382" s="267"/>
      <c r="BF382" s="267"/>
      <c r="BG382" s="267"/>
      <c r="BH382" s="267"/>
    </row>
    <row r="383" spans="1:7" ht="12.75">
      <c r="A383" s="315" t="s">
        <v>231</v>
      </c>
      <c r="B383" s="308" t="s">
        <v>145</v>
      </c>
      <c r="C383" s="323" t="s">
        <v>147</v>
      </c>
      <c r="D383" s="310"/>
      <c r="E383" s="312"/>
      <c r="F383" s="420">
        <f>SUM(G384:G384)</f>
        <v>0</v>
      </c>
      <c r="G383" s="421"/>
    </row>
    <row r="384" spans="1:60" ht="22.5" outlineLevel="1">
      <c r="A384" s="314">
        <v>86</v>
      </c>
      <c r="B384" s="307" t="s">
        <v>1581</v>
      </c>
      <c r="C384" s="322" t="s">
        <v>1582</v>
      </c>
      <c r="D384" s="309" t="s">
        <v>1380</v>
      </c>
      <c r="E384" s="311">
        <v>12</v>
      </c>
      <c r="F384" s="313"/>
      <c r="G384" s="316">
        <f>E384*F384</f>
        <v>0</v>
      </c>
      <c r="H384" s="267"/>
      <c r="I384" s="267"/>
      <c r="J384" s="267"/>
      <c r="K384" s="267"/>
      <c r="L384" s="267"/>
      <c r="M384" s="267"/>
      <c r="N384" s="267"/>
      <c r="O384" s="267"/>
      <c r="P384" s="267"/>
      <c r="Q384" s="267"/>
      <c r="R384" s="267"/>
      <c r="S384" s="267"/>
      <c r="T384" s="267"/>
      <c r="U384" s="267"/>
      <c r="V384" s="267"/>
      <c r="W384" s="267"/>
      <c r="X384" s="267"/>
      <c r="Y384" s="267"/>
      <c r="Z384" s="267"/>
      <c r="AA384" s="267"/>
      <c r="AB384" s="267"/>
      <c r="AC384" s="267"/>
      <c r="AD384" s="267"/>
      <c r="AE384" s="267"/>
      <c r="AF384" s="267"/>
      <c r="AG384" s="267"/>
      <c r="AH384" s="267"/>
      <c r="AI384" s="267"/>
      <c r="AJ384" s="267"/>
      <c r="AK384" s="267"/>
      <c r="AL384" s="267"/>
      <c r="AM384" s="267"/>
      <c r="AN384" s="267"/>
      <c r="AO384" s="267"/>
      <c r="AP384" s="267"/>
      <c r="AQ384" s="267"/>
      <c r="AR384" s="267"/>
      <c r="AS384" s="267"/>
      <c r="AT384" s="267"/>
      <c r="AU384" s="267"/>
      <c r="AV384" s="267"/>
      <c r="AW384" s="267"/>
      <c r="AX384" s="267"/>
      <c r="AY384" s="267"/>
      <c r="AZ384" s="267"/>
      <c r="BA384" s="267"/>
      <c r="BB384" s="267"/>
      <c r="BC384" s="267"/>
      <c r="BD384" s="267"/>
      <c r="BE384" s="267"/>
      <c r="BF384" s="267"/>
      <c r="BG384" s="267"/>
      <c r="BH384" s="267"/>
    </row>
    <row r="385" spans="1:7" ht="12.75">
      <c r="A385" s="315" t="s">
        <v>231</v>
      </c>
      <c r="B385" s="308" t="s">
        <v>148</v>
      </c>
      <c r="C385" s="323" t="s">
        <v>149</v>
      </c>
      <c r="D385" s="310"/>
      <c r="E385" s="312"/>
      <c r="F385" s="420">
        <f>SUM(G386:G425)</f>
        <v>0</v>
      </c>
      <c r="G385" s="421"/>
    </row>
    <row r="386" spans="1:60" ht="12.75" outlineLevel="1">
      <c r="A386" s="314">
        <v>87</v>
      </c>
      <c r="B386" s="307" t="s">
        <v>1583</v>
      </c>
      <c r="C386" s="322" t="s">
        <v>1584</v>
      </c>
      <c r="D386" s="309" t="s">
        <v>1380</v>
      </c>
      <c r="E386" s="311">
        <v>700</v>
      </c>
      <c r="F386" s="313"/>
      <c r="G386" s="316">
        <f>E386*F386</f>
        <v>0</v>
      </c>
      <c r="H386" s="267"/>
      <c r="I386" s="267"/>
      <c r="J386" s="267"/>
      <c r="K386" s="267"/>
      <c r="L386" s="267"/>
      <c r="M386" s="267"/>
      <c r="N386" s="267"/>
      <c r="O386" s="267"/>
      <c r="P386" s="267"/>
      <c r="Q386" s="267"/>
      <c r="R386" s="267"/>
      <c r="S386" s="267"/>
      <c r="T386" s="267"/>
      <c r="U386" s="267"/>
      <c r="V386" s="267"/>
      <c r="W386" s="267"/>
      <c r="X386" s="267"/>
      <c r="Y386" s="267"/>
      <c r="Z386" s="267"/>
      <c r="AA386" s="267"/>
      <c r="AB386" s="267"/>
      <c r="AC386" s="267"/>
      <c r="AD386" s="267"/>
      <c r="AE386" s="267"/>
      <c r="AF386" s="267"/>
      <c r="AG386" s="267"/>
      <c r="AH386" s="267"/>
      <c r="AI386" s="267"/>
      <c r="AJ386" s="267"/>
      <c r="AK386" s="267"/>
      <c r="AL386" s="267"/>
      <c r="AM386" s="267"/>
      <c r="AN386" s="267"/>
      <c r="AO386" s="267"/>
      <c r="AP386" s="267"/>
      <c r="AQ386" s="267"/>
      <c r="AR386" s="267"/>
      <c r="AS386" s="267"/>
      <c r="AT386" s="267"/>
      <c r="AU386" s="267"/>
      <c r="AV386" s="267"/>
      <c r="AW386" s="267"/>
      <c r="AX386" s="267"/>
      <c r="AY386" s="267"/>
      <c r="AZ386" s="267"/>
      <c r="BA386" s="267"/>
      <c r="BB386" s="267"/>
      <c r="BC386" s="267"/>
      <c r="BD386" s="267"/>
      <c r="BE386" s="267"/>
      <c r="BF386" s="267"/>
      <c r="BG386" s="267"/>
      <c r="BH386" s="267"/>
    </row>
    <row r="387" spans="1:60" ht="12.75" outlineLevel="1">
      <c r="A387" s="314"/>
      <c r="B387" s="307"/>
      <c r="C387" s="410" t="s">
        <v>1585</v>
      </c>
      <c r="D387" s="411"/>
      <c r="E387" s="412"/>
      <c r="F387" s="413"/>
      <c r="G387" s="414"/>
      <c r="H387" s="267"/>
      <c r="I387" s="267"/>
      <c r="J387" s="267"/>
      <c r="K387" s="267"/>
      <c r="L387" s="267"/>
      <c r="M387" s="267"/>
      <c r="N387" s="267"/>
      <c r="O387" s="267"/>
      <c r="P387" s="267"/>
      <c r="Q387" s="267"/>
      <c r="R387" s="267"/>
      <c r="S387" s="267"/>
      <c r="T387" s="267"/>
      <c r="U387" s="267"/>
      <c r="V387" s="267"/>
      <c r="W387" s="267"/>
      <c r="X387" s="267"/>
      <c r="Y387" s="267"/>
      <c r="Z387" s="267"/>
      <c r="AA387" s="267"/>
      <c r="AB387" s="267"/>
      <c r="AC387" s="267"/>
      <c r="AD387" s="267"/>
      <c r="AE387" s="267"/>
      <c r="AF387" s="267"/>
      <c r="AG387" s="267"/>
      <c r="AH387" s="267"/>
      <c r="AI387" s="267"/>
      <c r="AJ387" s="267"/>
      <c r="AK387" s="267"/>
      <c r="AL387" s="267"/>
      <c r="AM387" s="267"/>
      <c r="AN387" s="267"/>
      <c r="AO387" s="267"/>
      <c r="AP387" s="267"/>
      <c r="AQ387" s="267"/>
      <c r="AR387" s="267"/>
      <c r="AS387" s="267"/>
      <c r="AT387" s="267"/>
      <c r="AU387" s="267"/>
      <c r="AV387" s="267"/>
      <c r="AW387" s="267"/>
      <c r="AX387" s="267"/>
      <c r="AY387" s="267"/>
      <c r="AZ387" s="267"/>
      <c r="BA387" s="306" t="str">
        <f>C387</f>
        <v>D2.4-002</v>
      </c>
      <c r="BB387" s="267"/>
      <c r="BC387" s="267"/>
      <c r="BD387" s="267"/>
      <c r="BE387" s="267"/>
      <c r="BF387" s="267"/>
      <c r="BG387" s="267"/>
      <c r="BH387" s="267"/>
    </row>
    <row r="388" spans="1:60" ht="12.75" outlineLevel="1">
      <c r="A388" s="314">
        <v>88</v>
      </c>
      <c r="B388" s="307" t="s">
        <v>1586</v>
      </c>
      <c r="C388" s="322" t="s">
        <v>1587</v>
      </c>
      <c r="D388" s="309" t="s">
        <v>1380</v>
      </c>
      <c r="E388" s="311">
        <v>20</v>
      </c>
      <c r="F388" s="313"/>
      <c r="G388" s="316">
        <f>E388*F388</f>
        <v>0</v>
      </c>
      <c r="H388" s="267"/>
      <c r="I388" s="267"/>
      <c r="J388" s="267"/>
      <c r="K388" s="267"/>
      <c r="L388" s="267"/>
      <c r="M388" s="267"/>
      <c r="N388" s="267"/>
      <c r="O388" s="267"/>
      <c r="P388" s="267"/>
      <c r="Q388" s="267"/>
      <c r="R388" s="267"/>
      <c r="S388" s="267"/>
      <c r="T388" s="267"/>
      <c r="U388" s="267"/>
      <c r="V388" s="267"/>
      <c r="W388" s="267"/>
      <c r="X388" s="267"/>
      <c r="Y388" s="267"/>
      <c r="Z388" s="267"/>
      <c r="AA388" s="267"/>
      <c r="AB388" s="267"/>
      <c r="AC388" s="267"/>
      <c r="AD388" s="267"/>
      <c r="AE388" s="267"/>
      <c r="AF388" s="267"/>
      <c r="AG388" s="267"/>
      <c r="AH388" s="267"/>
      <c r="AI388" s="267"/>
      <c r="AJ388" s="267"/>
      <c r="AK388" s="267"/>
      <c r="AL388" s="267"/>
      <c r="AM388" s="267"/>
      <c r="AN388" s="267"/>
      <c r="AO388" s="267"/>
      <c r="AP388" s="267"/>
      <c r="AQ388" s="267"/>
      <c r="AR388" s="267"/>
      <c r="AS388" s="267"/>
      <c r="AT388" s="267"/>
      <c r="AU388" s="267"/>
      <c r="AV388" s="267"/>
      <c r="AW388" s="267"/>
      <c r="AX388" s="267"/>
      <c r="AY388" s="267"/>
      <c r="AZ388" s="267"/>
      <c r="BA388" s="267"/>
      <c r="BB388" s="267"/>
      <c r="BC388" s="267"/>
      <c r="BD388" s="267"/>
      <c r="BE388" s="267"/>
      <c r="BF388" s="267"/>
      <c r="BG388" s="267"/>
      <c r="BH388" s="267"/>
    </row>
    <row r="389" spans="1:60" ht="12.75" outlineLevel="1">
      <c r="A389" s="314"/>
      <c r="B389" s="307"/>
      <c r="C389" s="410" t="s">
        <v>1585</v>
      </c>
      <c r="D389" s="411"/>
      <c r="E389" s="412"/>
      <c r="F389" s="413"/>
      <c r="G389" s="414"/>
      <c r="H389" s="267"/>
      <c r="I389" s="267"/>
      <c r="J389" s="267"/>
      <c r="K389" s="267"/>
      <c r="L389" s="267"/>
      <c r="M389" s="267"/>
      <c r="N389" s="267"/>
      <c r="O389" s="267"/>
      <c r="P389" s="267"/>
      <c r="Q389" s="267"/>
      <c r="R389" s="267"/>
      <c r="S389" s="267"/>
      <c r="T389" s="267"/>
      <c r="U389" s="267"/>
      <c r="V389" s="267"/>
      <c r="W389" s="267"/>
      <c r="X389" s="267"/>
      <c r="Y389" s="267"/>
      <c r="Z389" s="267"/>
      <c r="AA389" s="267"/>
      <c r="AB389" s="267"/>
      <c r="AC389" s="267"/>
      <c r="AD389" s="267"/>
      <c r="AE389" s="267"/>
      <c r="AF389" s="267"/>
      <c r="AG389" s="267"/>
      <c r="AH389" s="267"/>
      <c r="AI389" s="267"/>
      <c r="AJ389" s="267"/>
      <c r="AK389" s="267"/>
      <c r="AL389" s="267"/>
      <c r="AM389" s="267"/>
      <c r="AN389" s="267"/>
      <c r="AO389" s="267"/>
      <c r="AP389" s="267"/>
      <c r="AQ389" s="267"/>
      <c r="AR389" s="267"/>
      <c r="AS389" s="267"/>
      <c r="AT389" s="267"/>
      <c r="AU389" s="267"/>
      <c r="AV389" s="267"/>
      <c r="AW389" s="267"/>
      <c r="AX389" s="267"/>
      <c r="AY389" s="267"/>
      <c r="AZ389" s="267"/>
      <c r="BA389" s="306" t="str">
        <f>C389</f>
        <v>D2.4-002</v>
      </c>
      <c r="BB389" s="267"/>
      <c r="BC389" s="267"/>
      <c r="BD389" s="267"/>
      <c r="BE389" s="267"/>
      <c r="BF389" s="267"/>
      <c r="BG389" s="267"/>
      <c r="BH389" s="267"/>
    </row>
    <row r="390" spans="1:60" ht="12.75" outlineLevel="1">
      <c r="A390" s="314">
        <v>89</v>
      </c>
      <c r="B390" s="307" t="s">
        <v>1588</v>
      </c>
      <c r="C390" s="322" t="s">
        <v>1589</v>
      </c>
      <c r="D390" s="309" t="s">
        <v>302</v>
      </c>
      <c r="E390" s="311">
        <v>3.5</v>
      </c>
      <c r="F390" s="313"/>
      <c r="G390" s="316">
        <f>E390*F390</f>
        <v>0</v>
      </c>
      <c r="H390" s="267"/>
      <c r="I390" s="267"/>
      <c r="J390" s="267"/>
      <c r="K390" s="267"/>
      <c r="L390" s="267"/>
      <c r="M390" s="267"/>
      <c r="N390" s="267"/>
      <c r="O390" s="267"/>
      <c r="P390" s="267"/>
      <c r="Q390" s="267"/>
      <c r="R390" s="267"/>
      <c r="S390" s="267"/>
      <c r="T390" s="267"/>
      <c r="U390" s="267"/>
      <c r="V390" s="267"/>
      <c r="W390" s="267"/>
      <c r="X390" s="267"/>
      <c r="Y390" s="267"/>
      <c r="Z390" s="267"/>
      <c r="AA390" s="267"/>
      <c r="AB390" s="267"/>
      <c r="AC390" s="267"/>
      <c r="AD390" s="267"/>
      <c r="AE390" s="267"/>
      <c r="AF390" s="267"/>
      <c r="AG390" s="267"/>
      <c r="AH390" s="267"/>
      <c r="AI390" s="267"/>
      <c r="AJ390" s="267"/>
      <c r="AK390" s="267"/>
      <c r="AL390" s="267"/>
      <c r="AM390" s="267"/>
      <c r="AN390" s="267"/>
      <c r="AO390" s="267"/>
      <c r="AP390" s="267"/>
      <c r="AQ390" s="267"/>
      <c r="AR390" s="267"/>
      <c r="AS390" s="267"/>
      <c r="AT390" s="267"/>
      <c r="AU390" s="267"/>
      <c r="AV390" s="267"/>
      <c r="AW390" s="267"/>
      <c r="AX390" s="267"/>
      <c r="AY390" s="267"/>
      <c r="AZ390" s="267"/>
      <c r="BA390" s="267"/>
      <c r="BB390" s="267"/>
      <c r="BC390" s="267"/>
      <c r="BD390" s="267"/>
      <c r="BE390" s="267"/>
      <c r="BF390" s="267"/>
      <c r="BG390" s="267"/>
      <c r="BH390" s="267"/>
    </row>
    <row r="391" spans="1:60" ht="12.75" outlineLevel="1">
      <c r="A391" s="314"/>
      <c r="B391" s="307"/>
      <c r="C391" s="410" t="s">
        <v>1590</v>
      </c>
      <c r="D391" s="411"/>
      <c r="E391" s="412"/>
      <c r="F391" s="413"/>
      <c r="G391" s="414"/>
      <c r="H391" s="267"/>
      <c r="I391" s="267"/>
      <c r="J391" s="267"/>
      <c r="K391" s="267"/>
      <c r="L391" s="267"/>
      <c r="M391" s="267"/>
      <c r="N391" s="267"/>
      <c r="O391" s="267"/>
      <c r="P391" s="267"/>
      <c r="Q391" s="267"/>
      <c r="R391" s="267"/>
      <c r="S391" s="267"/>
      <c r="T391" s="267"/>
      <c r="U391" s="267"/>
      <c r="V391" s="267"/>
      <c r="W391" s="267"/>
      <c r="X391" s="267"/>
      <c r="Y391" s="267"/>
      <c r="Z391" s="267"/>
      <c r="AA391" s="267"/>
      <c r="AB391" s="267"/>
      <c r="AC391" s="267"/>
      <c r="AD391" s="267"/>
      <c r="AE391" s="267"/>
      <c r="AF391" s="267"/>
      <c r="AG391" s="267"/>
      <c r="AH391" s="267"/>
      <c r="AI391" s="267"/>
      <c r="AJ391" s="267"/>
      <c r="AK391" s="267"/>
      <c r="AL391" s="267"/>
      <c r="AM391" s="267"/>
      <c r="AN391" s="267"/>
      <c r="AO391" s="267"/>
      <c r="AP391" s="267"/>
      <c r="AQ391" s="267"/>
      <c r="AR391" s="267"/>
      <c r="AS391" s="267"/>
      <c r="AT391" s="267"/>
      <c r="AU391" s="267"/>
      <c r="AV391" s="267"/>
      <c r="AW391" s="267"/>
      <c r="AX391" s="267"/>
      <c r="AY391" s="267"/>
      <c r="AZ391" s="267"/>
      <c r="BA391" s="306" t="str">
        <f>C391</f>
        <v>D2.4-102,D2.4-103,D2.4-104,D2.4-105,D2.4-106</v>
      </c>
      <c r="BB391" s="267"/>
      <c r="BC391" s="267"/>
      <c r="BD391" s="267"/>
      <c r="BE391" s="267"/>
      <c r="BF391" s="267"/>
      <c r="BG391" s="267"/>
      <c r="BH391" s="267"/>
    </row>
    <row r="392" spans="1:60" ht="12.75" outlineLevel="1">
      <c r="A392" s="314">
        <v>90</v>
      </c>
      <c r="B392" s="307" t="s">
        <v>1591</v>
      </c>
      <c r="C392" s="322" t="s">
        <v>1592</v>
      </c>
      <c r="D392" s="309" t="s">
        <v>1380</v>
      </c>
      <c r="E392" s="311">
        <v>1560</v>
      </c>
      <c r="F392" s="313"/>
      <c r="G392" s="316">
        <f>E392*F392</f>
        <v>0</v>
      </c>
      <c r="H392" s="267"/>
      <c r="I392" s="267"/>
      <c r="J392" s="267"/>
      <c r="K392" s="267"/>
      <c r="L392" s="267"/>
      <c r="M392" s="267"/>
      <c r="N392" s="267"/>
      <c r="O392" s="267"/>
      <c r="P392" s="267"/>
      <c r="Q392" s="267"/>
      <c r="R392" s="267"/>
      <c r="S392" s="267"/>
      <c r="T392" s="267"/>
      <c r="U392" s="267"/>
      <c r="V392" s="267"/>
      <c r="W392" s="267"/>
      <c r="X392" s="267"/>
      <c r="Y392" s="267"/>
      <c r="Z392" s="267"/>
      <c r="AA392" s="267"/>
      <c r="AB392" s="267"/>
      <c r="AC392" s="267"/>
      <c r="AD392" s="267"/>
      <c r="AE392" s="267"/>
      <c r="AF392" s="267"/>
      <c r="AG392" s="267"/>
      <c r="AH392" s="267"/>
      <c r="AI392" s="267"/>
      <c r="AJ392" s="267"/>
      <c r="AK392" s="267"/>
      <c r="AL392" s="267"/>
      <c r="AM392" s="267"/>
      <c r="AN392" s="267"/>
      <c r="AO392" s="267"/>
      <c r="AP392" s="267"/>
      <c r="AQ392" s="267"/>
      <c r="AR392" s="267"/>
      <c r="AS392" s="267"/>
      <c r="AT392" s="267"/>
      <c r="AU392" s="267"/>
      <c r="AV392" s="267"/>
      <c r="AW392" s="267"/>
      <c r="AX392" s="267"/>
      <c r="AY392" s="267"/>
      <c r="AZ392" s="267"/>
      <c r="BA392" s="267"/>
      <c r="BB392" s="267"/>
      <c r="BC392" s="267"/>
      <c r="BD392" s="267"/>
      <c r="BE392" s="267"/>
      <c r="BF392" s="267"/>
      <c r="BG392" s="267"/>
      <c r="BH392" s="267"/>
    </row>
    <row r="393" spans="1:60" ht="12.75" outlineLevel="1">
      <c r="A393" s="314"/>
      <c r="B393" s="307"/>
      <c r="C393" s="410" t="s">
        <v>1590</v>
      </c>
      <c r="D393" s="411"/>
      <c r="E393" s="412"/>
      <c r="F393" s="413"/>
      <c r="G393" s="414"/>
      <c r="H393" s="267"/>
      <c r="I393" s="267"/>
      <c r="J393" s="267"/>
      <c r="K393" s="267"/>
      <c r="L393" s="267"/>
      <c r="M393" s="267"/>
      <c r="N393" s="267"/>
      <c r="O393" s="267"/>
      <c r="P393" s="267"/>
      <c r="Q393" s="267"/>
      <c r="R393" s="267"/>
      <c r="S393" s="267"/>
      <c r="T393" s="267"/>
      <c r="U393" s="267"/>
      <c r="V393" s="267"/>
      <c r="W393" s="267"/>
      <c r="X393" s="267"/>
      <c r="Y393" s="267"/>
      <c r="Z393" s="267"/>
      <c r="AA393" s="267"/>
      <c r="AB393" s="267"/>
      <c r="AC393" s="267"/>
      <c r="AD393" s="267"/>
      <c r="AE393" s="267"/>
      <c r="AF393" s="267"/>
      <c r="AG393" s="267"/>
      <c r="AH393" s="267"/>
      <c r="AI393" s="267"/>
      <c r="AJ393" s="267"/>
      <c r="AK393" s="267"/>
      <c r="AL393" s="267"/>
      <c r="AM393" s="267"/>
      <c r="AN393" s="267"/>
      <c r="AO393" s="267"/>
      <c r="AP393" s="267"/>
      <c r="AQ393" s="267"/>
      <c r="AR393" s="267"/>
      <c r="AS393" s="267"/>
      <c r="AT393" s="267"/>
      <c r="AU393" s="267"/>
      <c r="AV393" s="267"/>
      <c r="AW393" s="267"/>
      <c r="AX393" s="267"/>
      <c r="AY393" s="267"/>
      <c r="AZ393" s="267"/>
      <c r="BA393" s="306" t="str">
        <f>C393</f>
        <v>D2.4-102,D2.4-103,D2.4-104,D2.4-105,D2.4-106</v>
      </c>
      <c r="BB393" s="267"/>
      <c r="BC393" s="267"/>
      <c r="BD393" s="267"/>
      <c r="BE393" s="267"/>
      <c r="BF393" s="267"/>
      <c r="BG393" s="267"/>
      <c r="BH393" s="267"/>
    </row>
    <row r="394" spans="1:60" ht="12.75" outlineLevel="1">
      <c r="A394" s="314">
        <v>91</v>
      </c>
      <c r="B394" s="307" t="s">
        <v>1593</v>
      </c>
      <c r="C394" s="322" t="s">
        <v>1594</v>
      </c>
      <c r="D394" s="309" t="s">
        <v>1380</v>
      </c>
      <c r="E394" s="311">
        <v>1560</v>
      </c>
      <c r="F394" s="313"/>
      <c r="G394" s="316">
        <f>E394*F394</f>
        <v>0</v>
      </c>
      <c r="H394" s="267"/>
      <c r="I394" s="267"/>
      <c r="J394" s="267"/>
      <c r="K394" s="267"/>
      <c r="L394" s="267"/>
      <c r="M394" s="267"/>
      <c r="N394" s="267"/>
      <c r="O394" s="267"/>
      <c r="P394" s="267"/>
      <c r="Q394" s="267"/>
      <c r="R394" s="267"/>
      <c r="S394" s="267"/>
      <c r="T394" s="267"/>
      <c r="U394" s="267"/>
      <c r="V394" s="267"/>
      <c r="W394" s="267"/>
      <c r="X394" s="267"/>
      <c r="Y394" s="267"/>
      <c r="Z394" s="267"/>
      <c r="AA394" s="267"/>
      <c r="AB394" s="267"/>
      <c r="AC394" s="267"/>
      <c r="AD394" s="267"/>
      <c r="AE394" s="267"/>
      <c r="AF394" s="267"/>
      <c r="AG394" s="267"/>
      <c r="AH394" s="267"/>
      <c r="AI394" s="267"/>
      <c r="AJ394" s="267"/>
      <c r="AK394" s="267"/>
      <c r="AL394" s="267"/>
      <c r="AM394" s="267"/>
      <c r="AN394" s="267"/>
      <c r="AO394" s="267"/>
      <c r="AP394" s="267"/>
      <c r="AQ394" s="267"/>
      <c r="AR394" s="267"/>
      <c r="AS394" s="267"/>
      <c r="AT394" s="267"/>
      <c r="AU394" s="267"/>
      <c r="AV394" s="267"/>
      <c r="AW394" s="267"/>
      <c r="AX394" s="267"/>
      <c r="AY394" s="267"/>
      <c r="AZ394" s="267"/>
      <c r="BA394" s="267"/>
      <c r="BB394" s="267"/>
      <c r="BC394" s="267"/>
      <c r="BD394" s="267"/>
      <c r="BE394" s="267"/>
      <c r="BF394" s="267"/>
      <c r="BG394" s="267"/>
      <c r="BH394" s="267"/>
    </row>
    <row r="395" spans="1:60" ht="12.75" outlineLevel="1">
      <c r="A395" s="314"/>
      <c r="B395" s="307"/>
      <c r="C395" s="410" t="s">
        <v>1590</v>
      </c>
      <c r="D395" s="411"/>
      <c r="E395" s="412"/>
      <c r="F395" s="413"/>
      <c r="G395" s="414"/>
      <c r="H395" s="267"/>
      <c r="I395" s="267"/>
      <c r="J395" s="267"/>
      <c r="K395" s="267"/>
      <c r="L395" s="267"/>
      <c r="M395" s="267"/>
      <c r="N395" s="267"/>
      <c r="O395" s="267"/>
      <c r="P395" s="267"/>
      <c r="Q395" s="267"/>
      <c r="R395" s="267"/>
      <c r="S395" s="267"/>
      <c r="T395" s="267"/>
      <c r="U395" s="267"/>
      <c r="V395" s="267"/>
      <c r="W395" s="267"/>
      <c r="X395" s="267"/>
      <c r="Y395" s="267"/>
      <c r="Z395" s="267"/>
      <c r="AA395" s="267"/>
      <c r="AB395" s="267"/>
      <c r="AC395" s="267"/>
      <c r="AD395" s="267"/>
      <c r="AE395" s="267"/>
      <c r="AF395" s="267"/>
      <c r="AG395" s="267"/>
      <c r="AH395" s="267"/>
      <c r="AI395" s="267"/>
      <c r="AJ395" s="267"/>
      <c r="AK395" s="267"/>
      <c r="AL395" s="267"/>
      <c r="AM395" s="267"/>
      <c r="AN395" s="267"/>
      <c r="AO395" s="267"/>
      <c r="AP395" s="267"/>
      <c r="AQ395" s="267"/>
      <c r="AR395" s="267"/>
      <c r="AS395" s="267"/>
      <c r="AT395" s="267"/>
      <c r="AU395" s="267"/>
      <c r="AV395" s="267"/>
      <c r="AW395" s="267"/>
      <c r="AX395" s="267"/>
      <c r="AY395" s="267"/>
      <c r="AZ395" s="267"/>
      <c r="BA395" s="306" t="str">
        <f>C395</f>
        <v>D2.4-102,D2.4-103,D2.4-104,D2.4-105,D2.4-106</v>
      </c>
      <c r="BB395" s="267"/>
      <c r="BC395" s="267"/>
      <c r="BD395" s="267"/>
      <c r="BE395" s="267"/>
      <c r="BF395" s="267"/>
      <c r="BG395" s="267"/>
      <c r="BH395" s="267"/>
    </row>
    <row r="396" spans="1:60" ht="12.75" outlineLevel="1">
      <c r="A396" s="314">
        <v>92</v>
      </c>
      <c r="B396" s="307" t="s">
        <v>1595</v>
      </c>
      <c r="C396" s="322" t="s">
        <v>1596</v>
      </c>
      <c r="D396" s="309" t="s">
        <v>366</v>
      </c>
      <c r="E396" s="311">
        <v>95</v>
      </c>
      <c r="F396" s="313"/>
      <c r="G396" s="316">
        <f>E396*F396</f>
        <v>0</v>
      </c>
      <c r="H396" s="267"/>
      <c r="I396" s="267"/>
      <c r="J396" s="267"/>
      <c r="K396" s="267"/>
      <c r="L396" s="267"/>
      <c r="M396" s="267"/>
      <c r="N396" s="267"/>
      <c r="O396" s="267"/>
      <c r="P396" s="267"/>
      <c r="Q396" s="267"/>
      <c r="R396" s="267"/>
      <c r="S396" s="267"/>
      <c r="T396" s="267"/>
      <c r="U396" s="267"/>
      <c r="V396" s="267"/>
      <c r="W396" s="267"/>
      <c r="X396" s="267"/>
      <c r="Y396" s="267"/>
      <c r="Z396" s="267"/>
      <c r="AA396" s="267"/>
      <c r="AB396" s="267"/>
      <c r="AC396" s="267"/>
      <c r="AD396" s="267"/>
      <c r="AE396" s="267"/>
      <c r="AF396" s="267"/>
      <c r="AG396" s="267"/>
      <c r="AH396" s="267"/>
      <c r="AI396" s="267"/>
      <c r="AJ396" s="267"/>
      <c r="AK396" s="267"/>
      <c r="AL396" s="267"/>
      <c r="AM396" s="267"/>
      <c r="AN396" s="267"/>
      <c r="AO396" s="267"/>
      <c r="AP396" s="267"/>
      <c r="AQ396" s="267"/>
      <c r="AR396" s="267"/>
      <c r="AS396" s="267"/>
      <c r="AT396" s="267"/>
      <c r="AU396" s="267"/>
      <c r="AV396" s="267"/>
      <c r="AW396" s="267"/>
      <c r="AX396" s="267"/>
      <c r="AY396" s="267"/>
      <c r="AZ396" s="267"/>
      <c r="BA396" s="267"/>
      <c r="BB396" s="267"/>
      <c r="BC396" s="267"/>
      <c r="BD396" s="267"/>
      <c r="BE396" s="267"/>
      <c r="BF396" s="267"/>
      <c r="BG396" s="267"/>
      <c r="BH396" s="267"/>
    </row>
    <row r="397" spans="1:60" ht="12.75" outlineLevel="1">
      <c r="A397" s="314"/>
      <c r="B397" s="307"/>
      <c r="C397" s="410" t="s">
        <v>1590</v>
      </c>
      <c r="D397" s="411"/>
      <c r="E397" s="412"/>
      <c r="F397" s="413"/>
      <c r="G397" s="414"/>
      <c r="H397" s="267"/>
      <c r="I397" s="267"/>
      <c r="J397" s="267"/>
      <c r="K397" s="267"/>
      <c r="L397" s="267"/>
      <c r="M397" s="267"/>
      <c r="N397" s="267"/>
      <c r="O397" s="267"/>
      <c r="P397" s="267"/>
      <c r="Q397" s="267"/>
      <c r="R397" s="267"/>
      <c r="S397" s="267"/>
      <c r="T397" s="267"/>
      <c r="U397" s="267"/>
      <c r="V397" s="267"/>
      <c r="W397" s="267"/>
      <c r="X397" s="267"/>
      <c r="Y397" s="267"/>
      <c r="Z397" s="267"/>
      <c r="AA397" s="267"/>
      <c r="AB397" s="267"/>
      <c r="AC397" s="267"/>
      <c r="AD397" s="267"/>
      <c r="AE397" s="267"/>
      <c r="AF397" s="267"/>
      <c r="AG397" s="267"/>
      <c r="AH397" s="267"/>
      <c r="AI397" s="267"/>
      <c r="AJ397" s="267"/>
      <c r="AK397" s="267"/>
      <c r="AL397" s="267"/>
      <c r="AM397" s="267"/>
      <c r="AN397" s="267"/>
      <c r="AO397" s="267"/>
      <c r="AP397" s="267"/>
      <c r="AQ397" s="267"/>
      <c r="AR397" s="267"/>
      <c r="AS397" s="267"/>
      <c r="AT397" s="267"/>
      <c r="AU397" s="267"/>
      <c r="AV397" s="267"/>
      <c r="AW397" s="267"/>
      <c r="AX397" s="267"/>
      <c r="AY397" s="267"/>
      <c r="AZ397" s="267"/>
      <c r="BA397" s="306" t="str">
        <f>C397</f>
        <v>D2.4-102,D2.4-103,D2.4-104,D2.4-105,D2.4-106</v>
      </c>
      <c r="BB397" s="267"/>
      <c r="BC397" s="267"/>
      <c r="BD397" s="267"/>
      <c r="BE397" s="267"/>
      <c r="BF397" s="267"/>
      <c r="BG397" s="267"/>
      <c r="BH397" s="267"/>
    </row>
    <row r="398" spans="1:60" ht="12.75" outlineLevel="1">
      <c r="A398" s="314">
        <v>93</v>
      </c>
      <c r="B398" s="307" t="s">
        <v>1597</v>
      </c>
      <c r="C398" s="322" t="s">
        <v>1598</v>
      </c>
      <c r="D398" s="309" t="s">
        <v>366</v>
      </c>
      <c r="E398" s="311">
        <v>250</v>
      </c>
      <c r="F398" s="313"/>
      <c r="G398" s="316">
        <f>E398*F398</f>
        <v>0</v>
      </c>
      <c r="H398" s="267"/>
      <c r="I398" s="267"/>
      <c r="J398" s="267"/>
      <c r="K398" s="267"/>
      <c r="L398" s="267"/>
      <c r="M398" s="267"/>
      <c r="N398" s="267"/>
      <c r="O398" s="267"/>
      <c r="P398" s="267"/>
      <c r="Q398" s="267"/>
      <c r="R398" s="267"/>
      <c r="S398" s="267"/>
      <c r="T398" s="267"/>
      <c r="U398" s="267"/>
      <c r="V398" s="267"/>
      <c r="W398" s="267"/>
      <c r="X398" s="267"/>
      <c r="Y398" s="267"/>
      <c r="Z398" s="267"/>
      <c r="AA398" s="267"/>
      <c r="AB398" s="267"/>
      <c r="AC398" s="267"/>
      <c r="AD398" s="267"/>
      <c r="AE398" s="267"/>
      <c r="AF398" s="267"/>
      <c r="AG398" s="267"/>
      <c r="AH398" s="267"/>
      <c r="AI398" s="267"/>
      <c r="AJ398" s="267"/>
      <c r="AK398" s="267"/>
      <c r="AL398" s="267"/>
      <c r="AM398" s="267"/>
      <c r="AN398" s="267"/>
      <c r="AO398" s="267"/>
      <c r="AP398" s="267"/>
      <c r="AQ398" s="267"/>
      <c r="AR398" s="267"/>
      <c r="AS398" s="267"/>
      <c r="AT398" s="267"/>
      <c r="AU398" s="267"/>
      <c r="AV398" s="267"/>
      <c r="AW398" s="267"/>
      <c r="AX398" s="267"/>
      <c r="AY398" s="267"/>
      <c r="AZ398" s="267"/>
      <c r="BA398" s="267"/>
      <c r="BB398" s="267"/>
      <c r="BC398" s="267"/>
      <c r="BD398" s="267"/>
      <c r="BE398" s="267"/>
      <c r="BF398" s="267"/>
      <c r="BG398" s="267"/>
      <c r="BH398" s="267"/>
    </row>
    <row r="399" spans="1:60" ht="12.75" outlineLevel="1">
      <c r="A399" s="314"/>
      <c r="B399" s="307"/>
      <c r="C399" s="410" t="s">
        <v>1590</v>
      </c>
      <c r="D399" s="411"/>
      <c r="E399" s="412"/>
      <c r="F399" s="413"/>
      <c r="G399" s="414"/>
      <c r="H399" s="267"/>
      <c r="I399" s="267"/>
      <c r="J399" s="267"/>
      <c r="K399" s="267"/>
      <c r="L399" s="267"/>
      <c r="M399" s="267"/>
      <c r="N399" s="267"/>
      <c r="O399" s="267"/>
      <c r="P399" s="267"/>
      <c r="Q399" s="267"/>
      <c r="R399" s="267"/>
      <c r="S399" s="267"/>
      <c r="T399" s="267"/>
      <c r="U399" s="267"/>
      <c r="V399" s="267"/>
      <c r="W399" s="267"/>
      <c r="X399" s="267"/>
      <c r="Y399" s="267"/>
      <c r="Z399" s="267"/>
      <c r="AA399" s="267"/>
      <c r="AB399" s="267"/>
      <c r="AC399" s="267"/>
      <c r="AD399" s="267"/>
      <c r="AE399" s="267"/>
      <c r="AF399" s="267"/>
      <c r="AG399" s="267"/>
      <c r="AH399" s="267"/>
      <c r="AI399" s="267"/>
      <c r="AJ399" s="267"/>
      <c r="AK399" s="267"/>
      <c r="AL399" s="267"/>
      <c r="AM399" s="267"/>
      <c r="AN399" s="267"/>
      <c r="AO399" s="267"/>
      <c r="AP399" s="267"/>
      <c r="AQ399" s="267"/>
      <c r="AR399" s="267"/>
      <c r="AS399" s="267"/>
      <c r="AT399" s="267"/>
      <c r="AU399" s="267"/>
      <c r="AV399" s="267"/>
      <c r="AW399" s="267"/>
      <c r="AX399" s="267"/>
      <c r="AY399" s="267"/>
      <c r="AZ399" s="267"/>
      <c r="BA399" s="306" t="str">
        <f>C399</f>
        <v>D2.4-102,D2.4-103,D2.4-104,D2.4-105,D2.4-106</v>
      </c>
      <c r="BB399" s="267"/>
      <c r="BC399" s="267"/>
      <c r="BD399" s="267"/>
      <c r="BE399" s="267"/>
      <c r="BF399" s="267"/>
      <c r="BG399" s="267"/>
      <c r="BH399" s="267"/>
    </row>
    <row r="400" spans="1:60" ht="12.75" outlineLevel="1">
      <c r="A400" s="314">
        <v>94</v>
      </c>
      <c r="B400" s="307" t="s">
        <v>1599</v>
      </c>
      <c r="C400" s="322" t="s">
        <v>1600</v>
      </c>
      <c r="D400" s="309" t="s">
        <v>366</v>
      </c>
      <c r="E400" s="311">
        <v>350</v>
      </c>
      <c r="F400" s="313"/>
      <c r="G400" s="316">
        <f>E400*F400</f>
        <v>0</v>
      </c>
      <c r="H400" s="267"/>
      <c r="I400" s="267"/>
      <c r="J400" s="267"/>
      <c r="K400" s="267"/>
      <c r="L400" s="267"/>
      <c r="M400" s="267"/>
      <c r="N400" s="267"/>
      <c r="O400" s="267"/>
      <c r="P400" s="267"/>
      <c r="Q400" s="267"/>
      <c r="R400" s="267"/>
      <c r="S400" s="267"/>
      <c r="T400" s="267"/>
      <c r="U400" s="267"/>
      <c r="V400" s="267"/>
      <c r="W400" s="267"/>
      <c r="X400" s="267"/>
      <c r="Y400" s="267"/>
      <c r="Z400" s="267"/>
      <c r="AA400" s="267"/>
      <c r="AB400" s="267"/>
      <c r="AC400" s="267"/>
      <c r="AD400" s="267"/>
      <c r="AE400" s="267"/>
      <c r="AF400" s="267"/>
      <c r="AG400" s="267"/>
      <c r="AH400" s="267"/>
      <c r="AI400" s="267"/>
      <c r="AJ400" s="267"/>
      <c r="AK400" s="267"/>
      <c r="AL400" s="267"/>
      <c r="AM400" s="267"/>
      <c r="AN400" s="267"/>
      <c r="AO400" s="267"/>
      <c r="AP400" s="267"/>
      <c r="AQ400" s="267"/>
      <c r="AR400" s="267"/>
      <c r="AS400" s="267"/>
      <c r="AT400" s="267"/>
      <c r="AU400" s="267"/>
      <c r="AV400" s="267"/>
      <c r="AW400" s="267"/>
      <c r="AX400" s="267"/>
      <c r="AY400" s="267"/>
      <c r="AZ400" s="267"/>
      <c r="BA400" s="267"/>
      <c r="BB400" s="267"/>
      <c r="BC400" s="267"/>
      <c r="BD400" s="267"/>
      <c r="BE400" s="267"/>
      <c r="BF400" s="267"/>
      <c r="BG400" s="267"/>
      <c r="BH400" s="267"/>
    </row>
    <row r="401" spans="1:60" ht="12.75" outlineLevel="1">
      <c r="A401" s="314"/>
      <c r="B401" s="307"/>
      <c r="C401" s="410" t="s">
        <v>1590</v>
      </c>
      <c r="D401" s="411"/>
      <c r="E401" s="412"/>
      <c r="F401" s="413"/>
      <c r="G401" s="414"/>
      <c r="H401" s="267"/>
      <c r="I401" s="267"/>
      <c r="J401" s="267"/>
      <c r="K401" s="267"/>
      <c r="L401" s="267"/>
      <c r="M401" s="267"/>
      <c r="N401" s="267"/>
      <c r="O401" s="267"/>
      <c r="P401" s="267"/>
      <c r="Q401" s="267"/>
      <c r="R401" s="267"/>
      <c r="S401" s="267"/>
      <c r="T401" s="267"/>
      <c r="U401" s="267"/>
      <c r="V401" s="267"/>
      <c r="W401" s="267"/>
      <c r="X401" s="267"/>
      <c r="Y401" s="267"/>
      <c r="Z401" s="267"/>
      <c r="AA401" s="267"/>
      <c r="AB401" s="267"/>
      <c r="AC401" s="267"/>
      <c r="AD401" s="267"/>
      <c r="AE401" s="267"/>
      <c r="AF401" s="267"/>
      <c r="AG401" s="267"/>
      <c r="AH401" s="267"/>
      <c r="AI401" s="267"/>
      <c r="AJ401" s="267"/>
      <c r="AK401" s="267"/>
      <c r="AL401" s="267"/>
      <c r="AM401" s="267"/>
      <c r="AN401" s="267"/>
      <c r="AO401" s="267"/>
      <c r="AP401" s="267"/>
      <c r="AQ401" s="267"/>
      <c r="AR401" s="267"/>
      <c r="AS401" s="267"/>
      <c r="AT401" s="267"/>
      <c r="AU401" s="267"/>
      <c r="AV401" s="267"/>
      <c r="AW401" s="267"/>
      <c r="AX401" s="267"/>
      <c r="AY401" s="267"/>
      <c r="AZ401" s="267"/>
      <c r="BA401" s="306" t="str">
        <f>C401</f>
        <v>D2.4-102,D2.4-103,D2.4-104,D2.4-105,D2.4-106</v>
      </c>
      <c r="BB401" s="267"/>
      <c r="BC401" s="267"/>
      <c r="BD401" s="267"/>
      <c r="BE401" s="267"/>
      <c r="BF401" s="267"/>
      <c r="BG401" s="267"/>
      <c r="BH401" s="267"/>
    </row>
    <row r="402" spans="1:60" ht="12.75" outlineLevel="1">
      <c r="A402" s="314">
        <v>95</v>
      </c>
      <c r="B402" s="307" t="s">
        <v>1601</v>
      </c>
      <c r="C402" s="322" t="s">
        <v>1602</v>
      </c>
      <c r="D402" s="309" t="s">
        <v>366</v>
      </c>
      <c r="E402" s="311">
        <v>400</v>
      </c>
      <c r="F402" s="313"/>
      <c r="G402" s="316">
        <f>E402*F402</f>
        <v>0</v>
      </c>
      <c r="H402" s="267"/>
      <c r="I402" s="267"/>
      <c r="J402" s="267"/>
      <c r="K402" s="267"/>
      <c r="L402" s="267"/>
      <c r="M402" s="267"/>
      <c r="N402" s="267"/>
      <c r="O402" s="267"/>
      <c r="P402" s="267"/>
      <c r="Q402" s="267"/>
      <c r="R402" s="267"/>
      <c r="S402" s="267"/>
      <c r="T402" s="267"/>
      <c r="U402" s="267"/>
      <c r="V402" s="267"/>
      <c r="W402" s="267"/>
      <c r="X402" s="267"/>
      <c r="Y402" s="267"/>
      <c r="Z402" s="267"/>
      <c r="AA402" s="267"/>
      <c r="AB402" s="267"/>
      <c r="AC402" s="267"/>
      <c r="AD402" s="267"/>
      <c r="AE402" s="267"/>
      <c r="AF402" s="267"/>
      <c r="AG402" s="267"/>
      <c r="AH402" s="267"/>
      <c r="AI402" s="267"/>
      <c r="AJ402" s="267"/>
      <c r="AK402" s="267"/>
      <c r="AL402" s="267"/>
      <c r="AM402" s="267"/>
      <c r="AN402" s="267"/>
      <c r="AO402" s="267"/>
      <c r="AP402" s="267"/>
      <c r="AQ402" s="267"/>
      <c r="AR402" s="267"/>
      <c r="AS402" s="267"/>
      <c r="AT402" s="267"/>
      <c r="AU402" s="267"/>
      <c r="AV402" s="267"/>
      <c r="AW402" s="267"/>
      <c r="AX402" s="267"/>
      <c r="AY402" s="267"/>
      <c r="AZ402" s="267"/>
      <c r="BA402" s="267"/>
      <c r="BB402" s="267"/>
      <c r="BC402" s="267"/>
      <c r="BD402" s="267"/>
      <c r="BE402" s="267"/>
      <c r="BF402" s="267"/>
      <c r="BG402" s="267"/>
      <c r="BH402" s="267"/>
    </row>
    <row r="403" spans="1:60" ht="12.75" outlineLevel="1">
      <c r="A403" s="314"/>
      <c r="B403" s="307"/>
      <c r="C403" s="410" t="s">
        <v>1590</v>
      </c>
      <c r="D403" s="411"/>
      <c r="E403" s="412"/>
      <c r="F403" s="413"/>
      <c r="G403" s="414"/>
      <c r="H403" s="267"/>
      <c r="I403" s="267"/>
      <c r="J403" s="267"/>
      <c r="K403" s="267"/>
      <c r="L403" s="267"/>
      <c r="M403" s="267"/>
      <c r="N403" s="267"/>
      <c r="O403" s="267"/>
      <c r="P403" s="267"/>
      <c r="Q403" s="267"/>
      <c r="R403" s="267"/>
      <c r="S403" s="267"/>
      <c r="T403" s="267"/>
      <c r="U403" s="267"/>
      <c r="V403" s="267"/>
      <c r="W403" s="267"/>
      <c r="X403" s="267"/>
      <c r="Y403" s="267"/>
      <c r="Z403" s="267"/>
      <c r="AA403" s="267"/>
      <c r="AB403" s="267"/>
      <c r="AC403" s="267"/>
      <c r="AD403" s="267"/>
      <c r="AE403" s="267"/>
      <c r="AF403" s="267"/>
      <c r="AG403" s="267"/>
      <c r="AH403" s="267"/>
      <c r="AI403" s="267"/>
      <c r="AJ403" s="267"/>
      <c r="AK403" s="267"/>
      <c r="AL403" s="267"/>
      <c r="AM403" s="267"/>
      <c r="AN403" s="267"/>
      <c r="AO403" s="267"/>
      <c r="AP403" s="267"/>
      <c r="AQ403" s="267"/>
      <c r="AR403" s="267"/>
      <c r="AS403" s="267"/>
      <c r="AT403" s="267"/>
      <c r="AU403" s="267"/>
      <c r="AV403" s="267"/>
      <c r="AW403" s="267"/>
      <c r="AX403" s="267"/>
      <c r="AY403" s="267"/>
      <c r="AZ403" s="267"/>
      <c r="BA403" s="306" t="str">
        <f>C403</f>
        <v>D2.4-102,D2.4-103,D2.4-104,D2.4-105,D2.4-106</v>
      </c>
      <c r="BB403" s="267"/>
      <c r="BC403" s="267"/>
      <c r="BD403" s="267"/>
      <c r="BE403" s="267"/>
      <c r="BF403" s="267"/>
      <c r="BG403" s="267"/>
      <c r="BH403" s="267"/>
    </row>
    <row r="404" spans="1:60" ht="12.75" outlineLevel="1">
      <c r="A404" s="314">
        <v>96</v>
      </c>
      <c r="B404" s="307" t="s">
        <v>1603</v>
      </c>
      <c r="C404" s="322" t="s">
        <v>1604</v>
      </c>
      <c r="D404" s="309" t="s">
        <v>366</v>
      </c>
      <c r="E404" s="311">
        <v>350</v>
      </c>
      <c r="F404" s="313"/>
      <c r="G404" s="316">
        <f>E404*F404</f>
        <v>0</v>
      </c>
      <c r="H404" s="267"/>
      <c r="I404" s="267"/>
      <c r="J404" s="267"/>
      <c r="K404" s="267"/>
      <c r="L404" s="267"/>
      <c r="M404" s="267"/>
      <c r="N404" s="267"/>
      <c r="O404" s="267"/>
      <c r="P404" s="267"/>
      <c r="Q404" s="267"/>
      <c r="R404" s="267"/>
      <c r="S404" s="267"/>
      <c r="T404" s="267"/>
      <c r="U404" s="267"/>
      <c r="V404" s="267"/>
      <c r="W404" s="267"/>
      <c r="X404" s="267"/>
      <c r="Y404" s="267"/>
      <c r="Z404" s="267"/>
      <c r="AA404" s="267"/>
      <c r="AB404" s="267"/>
      <c r="AC404" s="267"/>
      <c r="AD404" s="267"/>
      <c r="AE404" s="267"/>
      <c r="AF404" s="267"/>
      <c r="AG404" s="267"/>
      <c r="AH404" s="267"/>
      <c r="AI404" s="267"/>
      <c r="AJ404" s="267"/>
      <c r="AK404" s="267"/>
      <c r="AL404" s="267"/>
      <c r="AM404" s="267"/>
      <c r="AN404" s="267"/>
      <c r="AO404" s="267"/>
      <c r="AP404" s="267"/>
      <c r="AQ404" s="267"/>
      <c r="AR404" s="267"/>
      <c r="AS404" s="267"/>
      <c r="AT404" s="267"/>
      <c r="AU404" s="267"/>
      <c r="AV404" s="267"/>
      <c r="AW404" s="267"/>
      <c r="AX404" s="267"/>
      <c r="AY404" s="267"/>
      <c r="AZ404" s="267"/>
      <c r="BA404" s="267"/>
      <c r="BB404" s="267"/>
      <c r="BC404" s="267"/>
      <c r="BD404" s="267"/>
      <c r="BE404" s="267"/>
      <c r="BF404" s="267"/>
      <c r="BG404" s="267"/>
      <c r="BH404" s="267"/>
    </row>
    <row r="405" spans="1:60" ht="12.75" outlineLevel="1">
      <c r="A405" s="314"/>
      <c r="B405" s="307"/>
      <c r="C405" s="410" t="s">
        <v>1590</v>
      </c>
      <c r="D405" s="411"/>
      <c r="E405" s="412"/>
      <c r="F405" s="413"/>
      <c r="G405" s="414"/>
      <c r="H405" s="267"/>
      <c r="I405" s="267"/>
      <c r="J405" s="267"/>
      <c r="K405" s="267"/>
      <c r="L405" s="267"/>
      <c r="M405" s="267"/>
      <c r="N405" s="267"/>
      <c r="O405" s="267"/>
      <c r="P405" s="267"/>
      <c r="Q405" s="267"/>
      <c r="R405" s="267"/>
      <c r="S405" s="267"/>
      <c r="T405" s="267"/>
      <c r="U405" s="267"/>
      <c r="V405" s="267"/>
      <c r="W405" s="267"/>
      <c r="X405" s="267"/>
      <c r="Y405" s="267"/>
      <c r="Z405" s="267"/>
      <c r="AA405" s="267"/>
      <c r="AB405" s="267"/>
      <c r="AC405" s="267"/>
      <c r="AD405" s="267"/>
      <c r="AE405" s="267"/>
      <c r="AF405" s="267"/>
      <c r="AG405" s="267"/>
      <c r="AH405" s="267"/>
      <c r="AI405" s="267"/>
      <c r="AJ405" s="267"/>
      <c r="AK405" s="267"/>
      <c r="AL405" s="267"/>
      <c r="AM405" s="267"/>
      <c r="AN405" s="267"/>
      <c r="AO405" s="267"/>
      <c r="AP405" s="267"/>
      <c r="AQ405" s="267"/>
      <c r="AR405" s="267"/>
      <c r="AS405" s="267"/>
      <c r="AT405" s="267"/>
      <c r="AU405" s="267"/>
      <c r="AV405" s="267"/>
      <c r="AW405" s="267"/>
      <c r="AX405" s="267"/>
      <c r="AY405" s="267"/>
      <c r="AZ405" s="267"/>
      <c r="BA405" s="306" t="str">
        <f>C405</f>
        <v>D2.4-102,D2.4-103,D2.4-104,D2.4-105,D2.4-106</v>
      </c>
      <c r="BB405" s="267"/>
      <c r="BC405" s="267"/>
      <c r="BD405" s="267"/>
      <c r="BE405" s="267"/>
      <c r="BF405" s="267"/>
      <c r="BG405" s="267"/>
      <c r="BH405" s="267"/>
    </row>
    <row r="406" spans="1:60" ht="12.75" outlineLevel="1">
      <c r="A406" s="314">
        <v>97</v>
      </c>
      <c r="B406" s="307" t="s">
        <v>1605</v>
      </c>
      <c r="C406" s="322" t="s">
        <v>1606</v>
      </c>
      <c r="D406" s="309" t="s">
        <v>366</v>
      </c>
      <c r="E406" s="311">
        <v>120</v>
      </c>
      <c r="F406" s="313"/>
      <c r="G406" s="316">
        <f>E406*F406</f>
        <v>0</v>
      </c>
      <c r="H406" s="267"/>
      <c r="I406" s="267"/>
      <c r="J406" s="267"/>
      <c r="K406" s="267"/>
      <c r="L406" s="267"/>
      <c r="M406" s="267"/>
      <c r="N406" s="267"/>
      <c r="O406" s="267"/>
      <c r="P406" s="267"/>
      <c r="Q406" s="267"/>
      <c r="R406" s="267"/>
      <c r="S406" s="267"/>
      <c r="T406" s="267"/>
      <c r="U406" s="267"/>
      <c r="V406" s="267"/>
      <c r="W406" s="267"/>
      <c r="X406" s="267"/>
      <c r="Y406" s="267"/>
      <c r="Z406" s="267"/>
      <c r="AA406" s="267"/>
      <c r="AB406" s="267"/>
      <c r="AC406" s="267"/>
      <c r="AD406" s="267"/>
      <c r="AE406" s="267"/>
      <c r="AF406" s="267"/>
      <c r="AG406" s="267"/>
      <c r="AH406" s="267"/>
      <c r="AI406" s="267"/>
      <c r="AJ406" s="267"/>
      <c r="AK406" s="267"/>
      <c r="AL406" s="267"/>
      <c r="AM406" s="267"/>
      <c r="AN406" s="267"/>
      <c r="AO406" s="267"/>
      <c r="AP406" s="267"/>
      <c r="AQ406" s="267"/>
      <c r="AR406" s="267"/>
      <c r="AS406" s="267"/>
      <c r="AT406" s="267"/>
      <c r="AU406" s="267"/>
      <c r="AV406" s="267"/>
      <c r="AW406" s="267"/>
      <c r="AX406" s="267"/>
      <c r="AY406" s="267"/>
      <c r="AZ406" s="267"/>
      <c r="BA406" s="267"/>
      <c r="BB406" s="267"/>
      <c r="BC406" s="267"/>
      <c r="BD406" s="267"/>
      <c r="BE406" s="267"/>
      <c r="BF406" s="267"/>
      <c r="BG406" s="267"/>
      <c r="BH406" s="267"/>
    </row>
    <row r="407" spans="1:60" ht="12.75" outlineLevel="1">
      <c r="A407" s="314"/>
      <c r="B407" s="307"/>
      <c r="C407" s="410" t="s">
        <v>1590</v>
      </c>
      <c r="D407" s="411"/>
      <c r="E407" s="412"/>
      <c r="F407" s="413"/>
      <c r="G407" s="414"/>
      <c r="H407" s="267"/>
      <c r="I407" s="267"/>
      <c r="J407" s="267"/>
      <c r="K407" s="267"/>
      <c r="L407" s="267"/>
      <c r="M407" s="267"/>
      <c r="N407" s="267"/>
      <c r="O407" s="267"/>
      <c r="P407" s="267"/>
      <c r="Q407" s="267"/>
      <c r="R407" s="267"/>
      <c r="S407" s="267"/>
      <c r="T407" s="267"/>
      <c r="U407" s="267"/>
      <c r="V407" s="267"/>
      <c r="W407" s="267"/>
      <c r="X407" s="267"/>
      <c r="Y407" s="267"/>
      <c r="Z407" s="267"/>
      <c r="AA407" s="267"/>
      <c r="AB407" s="267"/>
      <c r="AC407" s="267"/>
      <c r="AD407" s="267"/>
      <c r="AE407" s="267"/>
      <c r="AF407" s="267"/>
      <c r="AG407" s="267"/>
      <c r="AH407" s="267"/>
      <c r="AI407" s="267"/>
      <c r="AJ407" s="267"/>
      <c r="AK407" s="267"/>
      <c r="AL407" s="267"/>
      <c r="AM407" s="267"/>
      <c r="AN407" s="267"/>
      <c r="AO407" s="267"/>
      <c r="AP407" s="267"/>
      <c r="AQ407" s="267"/>
      <c r="AR407" s="267"/>
      <c r="AS407" s="267"/>
      <c r="AT407" s="267"/>
      <c r="AU407" s="267"/>
      <c r="AV407" s="267"/>
      <c r="AW407" s="267"/>
      <c r="AX407" s="267"/>
      <c r="AY407" s="267"/>
      <c r="AZ407" s="267"/>
      <c r="BA407" s="306" t="str">
        <f>C407</f>
        <v>D2.4-102,D2.4-103,D2.4-104,D2.4-105,D2.4-106</v>
      </c>
      <c r="BB407" s="267"/>
      <c r="BC407" s="267"/>
      <c r="BD407" s="267"/>
      <c r="BE407" s="267"/>
      <c r="BF407" s="267"/>
      <c r="BG407" s="267"/>
      <c r="BH407" s="267"/>
    </row>
    <row r="408" spans="1:60" ht="12.75" outlineLevel="1">
      <c r="A408" s="314">
        <v>98</v>
      </c>
      <c r="B408" s="307" t="s">
        <v>1607</v>
      </c>
      <c r="C408" s="322" t="s">
        <v>1608</v>
      </c>
      <c r="D408" s="309" t="s">
        <v>366</v>
      </c>
      <c r="E408" s="311">
        <v>180</v>
      </c>
      <c r="F408" s="313"/>
      <c r="G408" s="316">
        <f>E408*F408</f>
        <v>0</v>
      </c>
      <c r="H408" s="267"/>
      <c r="I408" s="267"/>
      <c r="J408" s="267"/>
      <c r="K408" s="267"/>
      <c r="L408" s="267"/>
      <c r="M408" s="267"/>
      <c r="N408" s="267"/>
      <c r="O408" s="267"/>
      <c r="P408" s="267"/>
      <c r="Q408" s="267"/>
      <c r="R408" s="267"/>
      <c r="S408" s="267"/>
      <c r="T408" s="267"/>
      <c r="U408" s="267"/>
      <c r="V408" s="267"/>
      <c r="W408" s="267"/>
      <c r="X408" s="267"/>
      <c r="Y408" s="267"/>
      <c r="Z408" s="267"/>
      <c r="AA408" s="267"/>
      <c r="AB408" s="267"/>
      <c r="AC408" s="267"/>
      <c r="AD408" s="267"/>
      <c r="AE408" s="267"/>
      <c r="AF408" s="267"/>
      <c r="AG408" s="267"/>
      <c r="AH408" s="267"/>
      <c r="AI408" s="267"/>
      <c r="AJ408" s="267"/>
      <c r="AK408" s="267"/>
      <c r="AL408" s="267"/>
      <c r="AM408" s="267"/>
      <c r="AN408" s="267"/>
      <c r="AO408" s="267"/>
      <c r="AP408" s="267"/>
      <c r="AQ408" s="267"/>
      <c r="AR408" s="267"/>
      <c r="AS408" s="267"/>
      <c r="AT408" s="267"/>
      <c r="AU408" s="267"/>
      <c r="AV408" s="267"/>
      <c r="AW408" s="267"/>
      <c r="AX408" s="267"/>
      <c r="AY408" s="267"/>
      <c r="AZ408" s="267"/>
      <c r="BA408" s="267"/>
      <c r="BB408" s="267"/>
      <c r="BC408" s="267"/>
      <c r="BD408" s="267"/>
      <c r="BE408" s="267"/>
      <c r="BF408" s="267"/>
      <c r="BG408" s="267"/>
      <c r="BH408" s="267"/>
    </row>
    <row r="409" spans="1:60" ht="12.75" outlineLevel="1">
      <c r="A409" s="314"/>
      <c r="B409" s="307"/>
      <c r="C409" s="410" t="s">
        <v>1590</v>
      </c>
      <c r="D409" s="411"/>
      <c r="E409" s="412"/>
      <c r="F409" s="413"/>
      <c r="G409" s="414"/>
      <c r="H409" s="267"/>
      <c r="I409" s="267"/>
      <c r="J409" s="267"/>
      <c r="K409" s="267"/>
      <c r="L409" s="267"/>
      <c r="M409" s="267"/>
      <c r="N409" s="267"/>
      <c r="O409" s="267"/>
      <c r="P409" s="267"/>
      <c r="Q409" s="267"/>
      <c r="R409" s="267"/>
      <c r="S409" s="267"/>
      <c r="T409" s="267"/>
      <c r="U409" s="267"/>
      <c r="V409" s="267"/>
      <c r="W409" s="267"/>
      <c r="X409" s="267"/>
      <c r="Y409" s="267"/>
      <c r="Z409" s="267"/>
      <c r="AA409" s="267"/>
      <c r="AB409" s="267"/>
      <c r="AC409" s="267"/>
      <c r="AD409" s="267"/>
      <c r="AE409" s="267"/>
      <c r="AF409" s="267"/>
      <c r="AG409" s="267"/>
      <c r="AH409" s="267"/>
      <c r="AI409" s="267"/>
      <c r="AJ409" s="267"/>
      <c r="AK409" s="267"/>
      <c r="AL409" s="267"/>
      <c r="AM409" s="267"/>
      <c r="AN409" s="267"/>
      <c r="AO409" s="267"/>
      <c r="AP409" s="267"/>
      <c r="AQ409" s="267"/>
      <c r="AR409" s="267"/>
      <c r="AS409" s="267"/>
      <c r="AT409" s="267"/>
      <c r="AU409" s="267"/>
      <c r="AV409" s="267"/>
      <c r="AW409" s="267"/>
      <c r="AX409" s="267"/>
      <c r="AY409" s="267"/>
      <c r="AZ409" s="267"/>
      <c r="BA409" s="306" t="str">
        <f>C409</f>
        <v>D2.4-102,D2.4-103,D2.4-104,D2.4-105,D2.4-106</v>
      </c>
      <c r="BB409" s="267"/>
      <c r="BC409" s="267"/>
      <c r="BD409" s="267"/>
      <c r="BE409" s="267"/>
      <c r="BF409" s="267"/>
      <c r="BG409" s="267"/>
      <c r="BH409" s="267"/>
    </row>
    <row r="410" spans="1:60" ht="12.75" outlineLevel="1">
      <c r="A410" s="314">
        <v>99</v>
      </c>
      <c r="B410" s="307" t="s">
        <v>1609</v>
      </c>
      <c r="C410" s="322" t="s">
        <v>1610</v>
      </c>
      <c r="D410" s="309" t="s">
        <v>366</v>
      </c>
      <c r="E410" s="311">
        <v>1520</v>
      </c>
      <c r="F410" s="313"/>
      <c r="G410" s="316">
        <f>E410*F410</f>
        <v>0</v>
      </c>
      <c r="H410" s="267"/>
      <c r="I410" s="267"/>
      <c r="J410" s="267"/>
      <c r="K410" s="267"/>
      <c r="L410" s="267"/>
      <c r="M410" s="267"/>
      <c r="N410" s="267"/>
      <c r="O410" s="267"/>
      <c r="P410" s="267"/>
      <c r="Q410" s="267"/>
      <c r="R410" s="267"/>
      <c r="S410" s="267"/>
      <c r="T410" s="267"/>
      <c r="U410" s="267"/>
      <c r="V410" s="267"/>
      <c r="W410" s="267"/>
      <c r="X410" s="267"/>
      <c r="Y410" s="267"/>
      <c r="Z410" s="267"/>
      <c r="AA410" s="267"/>
      <c r="AB410" s="267"/>
      <c r="AC410" s="267"/>
      <c r="AD410" s="267"/>
      <c r="AE410" s="267"/>
      <c r="AF410" s="267"/>
      <c r="AG410" s="267"/>
      <c r="AH410" s="267"/>
      <c r="AI410" s="267"/>
      <c r="AJ410" s="267"/>
      <c r="AK410" s="267"/>
      <c r="AL410" s="267"/>
      <c r="AM410" s="267"/>
      <c r="AN410" s="267"/>
      <c r="AO410" s="267"/>
      <c r="AP410" s="267"/>
      <c r="AQ410" s="267"/>
      <c r="AR410" s="267"/>
      <c r="AS410" s="267"/>
      <c r="AT410" s="267"/>
      <c r="AU410" s="267"/>
      <c r="AV410" s="267"/>
      <c r="AW410" s="267"/>
      <c r="AX410" s="267"/>
      <c r="AY410" s="267"/>
      <c r="AZ410" s="267"/>
      <c r="BA410" s="267"/>
      <c r="BB410" s="267"/>
      <c r="BC410" s="267"/>
      <c r="BD410" s="267"/>
      <c r="BE410" s="267"/>
      <c r="BF410" s="267"/>
      <c r="BG410" s="267"/>
      <c r="BH410" s="267"/>
    </row>
    <row r="411" spans="1:60" ht="12.75" outlineLevel="1">
      <c r="A411" s="314"/>
      <c r="B411" s="307"/>
      <c r="C411" s="410" t="s">
        <v>1590</v>
      </c>
      <c r="D411" s="411"/>
      <c r="E411" s="412"/>
      <c r="F411" s="413"/>
      <c r="G411" s="414"/>
      <c r="H411" s="267"/>
      <c r="I411" s="267"/>
      <c r="J411" s="267"/>
      <c r="K411" s="267"/>
      <c r="L411" s="267"/>
      <c r="M411" s="267"/>
      <c r="N411" s="267"/>
      <c r="O411" s="267"/>
      <c r="P411" s="267"/>
      <c r="Q411" s="267"/>
      <c r="R411" s="267"/>
      <c r="S411" s="267"/>
      <c r="T411" s="267"/>
      <c r="U411" s="267"/>
      <c r="V411" s="267"/>
      <c r="W411" s="267"/>
      <c r="X411" s="267"/>
      <c r="Y411" s="267"/>
      <c r="Z411" s="267"/>
      <c r="AA411" s="267"/>
      <c r="AB411" s="267"/>
      <c r="AC411" s="267"/>
      <c r="AD411" s="267"/>
      <c r="AE411" s="267"/>
      <c r="AF411" s="267"/>
      <c r="AG411" s="267"/>
      <c r="AH411" s="267"/>
      <c r="AI411" s="267"/>
      <c r="AJ411" s="267"/>
      <c r="AK411" s="267"/>
      <c r="AL411" s="267"/>
      <c r="AM411" s="267"/>
      <c r="AN411" s="267"/>
      <c r="AO411" s="267"/>
      <c r="AP411" s="267"/>
      <c r="AQ411" s="267"/>
      <c r="AR411" s="267"/>
      <c r="AS411" s="267"/>
      <c r="AT411" s="267"/>
      <c r="AU411" s="267"/>
      <c r="AV411" s="267"/>
      <c r="AW411" s="267"/>
      <c r="AX411" s="267"/>
      <c r="AY411" s="267"/>
      <c r="AZ411" s="267"/>
      <c r="BA411" s="306" t="str">
        <f>C411</f>
        <v>D2.4-102,D2.4-103,D2.4-104,D2.4-105,D2.4-106</v>
      </c>
      <c r="BB411" s="267"/>
      <c r="BC411" s="267"/>
      <c r="BD411" s="267"/>
      <c r="BE411" s="267"/>
      <c r="BF411" s="267"/>
      <c r="BG411" s="267"/>
      <c r="BH411" s="267"/>
    </row>
    <row r="412" spans="1:60" ht="12.75" outlineLevel="1">
      <c r="A412" s="314">
        <v>100</v>
      </c>
      <c r="B412" s="307" t="s">
        <v>1611</v>
      </c>
      <c r="C412" s="322" t="s">
        <v>1612</v>
      </c>
      <c r="D412" s="309" t="s">
        <v>366</v>
      </c>
      <c r="E412" s="311">
        <v>30</v>
      </c>
      <c r="F412" s="313"/>
      <c r="G412" s="316">
        <f>E412*F412</f>
        <v>0</v>
      </c>
      <c r="H412" s="267"/>
      <c r="I412" s="267"/>
      <c r="J412" s="267"/>
      <c r="K412" s="267"/>
      <c r="L412" s="267"/>
      <c r="M412" s="267"/>
      <c r="N412" s="267"/>
      <c r="O412" s="267"/>
      <c r="P412" s="267"/>
      <c r="Q412" s="267"/>
      <c r="R412" s="267"/>
      <c r="S412" s="267"/>
      <c r="T412" s="267"/>
      <c r="U412" s="267"/>
      <c r="V412" s="267"/>
      <c r="W412" s="267"/>
      <c r="X412" s="267"/>
      <c r="Y412" s="267"/>
      <c r="Z412" s="267"/>
      <c r="AA412" s="267"/>
      <c r="AB412" s="267"/>
      <c r="AC412" s="267"/>
      <c r="AD412" s="267"/>
      <c r="AE412" s="267"/>
      <c r="AF412" s="267"/>
      <c r="AG412" s="267"/>
      <c r="AH412" s="267"/>
      <c r="AI412" s="267"/>
      <c r="AJ412" s="267"/>
      <c r="AK412" s="267"/>
      <c r="AL412" s="267"/>
      <c r="AM412" s="267"/>
      <c r="AN412" s="267"/>
      <c r="AO412" s="267"/>
      <c r="AP412" s="267"/>
      <c r="AQ412" s="267"/>
      <c r="AR412" s="267"/>
      <c r="AS412" s="267"/>
      <c r="AT412" s="267"/>
      <c r="AU412" s="267"/>
      <c r="AV412" s="267"/>
      <c r="AW412" s="267"/>
      <c r="AX412" s="267"/>
      <c r="AY412" s="267"/>
      <c r="AZ412" s="267"/>
      <c r="BA412" s="267"/>
      <c r="BB412" s="267"/>
      <c r="BC412" s="267"/>
      <c r="BD412" s="267"/>
      <c r="BE412" s="267"/>
      <c r="BF412" s="267"/>
      <c r="BG412" s="267"/>
      <c r="BH412" s="267"/>
    </row>
    <row r="413" spans="1:60" ht="12.75" outlineLevel="1">
      <c r="A413" s="314"/>
      <c r="B413" s="307"/>
      <c r="C413" s="410" t="s">
        <v>1590</v>
      </c>
      <c r="D413" s="411"/>
      <c r="E413" s="412"/>
      <c r="F413" s="413"/>
      <c r="G413" s="414"/>
      <c r="H413" s="267"/>
      <c r="I413" s="267"/>
      <c r="J413" s="267"/>
      <c r="K413" s="267"/>
      <c r="L413" s="267"/>
      <c r="M413" s="267"/>
      <c r="N413" s="267"/>
      <c r="O413" s="267"/>
      <c r="P413" s="267"/>
      <c r="Q413" s="267"/>
      <c r="R413" s="267"/>
      <c r="S413" s="267"/>
      <c r="T413" s="267"/>
      <c r="U413" s="267"/>
      <c r="V413" s="267"/>
      <c r="W413" s="267"/>
      <c r="X413" s="267"/>
      <c r="Y413" s="267"/>
      <c r="Z413" s="267"/>
      <c r="AA413" s="267"/>
      <c r="AB413" s="267"/>
      <c r="AC413" s="267"/>
      <c r="AD413" s="267"/>
      <c r="AE413" s="267"/>
      <c r="AF413" s="267"/>
      <c r="AG413" s="267"/>
      <c r="AH413" s="267"/>
      <c r="AI413" s="267"/>
      <c r="AJ413" s="267"/>
      <c r="AK413" s="267"/>
      <c r="AL413" s="267"/>
      <c r="AM413" s="267"/>
      <c r="AN413" s="267"/>
      <c r="AO413" s="267"/>
      <c r="AP413" s="267"/>
      <c r="AQ413" s="267"/>
      <c r="AR413" s="267"/>
      <c r="AS413" s="267"/>
      <c r="AT413" s="267"/>
      <c r="AU413" s="267"/>
      <c r="AV413" s="267"/>
      <c r="AW413" s="267"/>
      <c r="AX413" s="267"/>
      <c r="AY413" s="267"/>
      <c r="AZ413" s="267"/>
      <c r="BA413" s="306" t="str">
        <f>C413</f>
        <v>D2.4-102,D2.4-103,D2.4-104,D2.4-105,D2.4-106</v>
      </c>
      <c r="BB413" s="267"/>
      <c r="BC413" s="267"/>
      <c r="BD413" s="267"/>
      <c r="BE413" s="267"/>
      <c r="BF413" s="267"/>
      <c r="BG413" s="267"/>
      <c r="BH413" s="267"/>
    </row>
    <row r="414" spans="1:60" ht="12.75" outlineLevel="1">
      <c r="A414" s="314">
        <v>101</v>
      </c>
      <c r="B414" s="307" t="s">
        <v>1613</v>
      </c>
      <c r="C414" s="322" t="s">
        <v>1614</v>
      </c>
      <c r="D414" s="309" t="s">
        <v>366</v>
      </c>
      <c r="E414" s="311">
        <v>150</v>
      </c>
      <c r="F414" s="313"/>
      <c r="G414" s="316">
        <f>E414*F414</f>
        <v>0</v>
      </c>
      <c r="H414" s="267"/>
      <c r="I414" s="267"/>
      <c r="J414" s="267"/>
      <c r="K414" s="267"/>
      <c r="L414" s="267"/>
      <c r="M414" s="267"/>
      <c r="N414" s="267"/>
      <c r="O414" s="267"/>
      <c r="P414" s="267"/>
      <c r="Q414" s="267"/>
      <c r="R414" s="267"/>
      <c r="S414" s="267"/>
      <c r="T414" s="267"/>
      <c r="U414" s="267"/>
      <c r="V414" s="267"/>
      <c r="W414" s="267"/>
      <c r="X414" s="267"/>
      <c r="Y414" s="267"/>
      <c r="Z414" s="267"/>
      <c r="AA414" s="267"/>
      <c r="AB414" s="267"/>
      <c r="AC414" s="267"/>
      <c r="AD414" s="267"/>
      <c r="AE414" s="267"/>
      <c r="AF414" s="267"/>
      <c r="AG414" s="267"/>
      <c r="AH414" s="267"/>
      <c r="AI414" s="267"/>
      <c r="AJ414" s="267"/>
      <c r="AK414" s="267"/>
      <c r="AL414" s="267"/>
      <c r="AM414" s="267"/>
      <c r="AN414" s="267"/>
      <c r="AO414" s="267"/>
      <c r="AP414" s="267"/>
      <c r="AQ414" s="267"/>
      <c r="AR414" s="267"/>
      <c r="AS414" s="267"/>
      <c r="AT414" s="267"/>
      <c r="AU414" s="267"/>
      <c r="AV414" s="267"/>
      <c r="AW414" s="267"/>
      <c r="AX414" s="267"/>
      <c r="AY414" s="267"/>
      <c r="AZ414" s="267"/>
      <c r="BA414" s="267"/>
      <c r="BB414" s="267"/>
      <c r="BC414" s="267"/>
      <c r="BD414" s="267"/>
      <c r="BE414" s="267"/>
      <c r="BF414" s="267"/>
      <c r="BG414" s="267"/>
      <c r="BH414" s="267"/>
    </row>
    <row r="415" spans="1:60" ht="12.75" outlineLevel="1">
      <c r="A415" s="314"/>
      <c r="B415" s="307"/>
      <c r="C415" s="410" t="s">
        <v>1590</v>
      </c>
      <c r="D415" s="411"/>
      <c r="E415" s="412"/>
      <c r="F415" s="413"/>
      <c r="G415" s="414"/>
      <c r="H415" s="267"/>
      <c r="I415" s="267"/>
      <c r="J415" s="267"/>
      <c r="K415" s="267"/>
      <c r="L415" s="267"/>
      <c r="M415" s="267"/>
      <c r="N415" s="267"/>
      <c r="O415" s="267"/>
      <c r="P415" s="267"/>
      <c r="Q415" s="267"/>
      <c r="R415" s="267"/>
      <c r="S415" s="267"/>
      <c r="T415" s="267"/>
      <c r="U415" s="267"/>
      <c r="V415" s="267"/>
      <c r="W415" s="267"/>
      <c r="X415" s="267"/>
      <c r="Y415" s="267"/>
      <c r="Z415" s="267"/>
      <c r="AA415" s="267"/>
      <c r="AB415" s="267"/>
      <c r="AC415" s="267"/>
      <c r="AD415" s="267"/>
      <c r="AE415" s="267"/>
      <c r="AF415" s="267"/>
      <c r="AG415" s="267"/>
      <c r="AH415" s="267"/>
      <c r="AI415" s="267"/>
      <c r="AJ415" s="267"/>
      <c r="AK415" s="267"/>
      <c r="AL415" s="267"/>
      <c r="AM415" s="267"/>
      <c r="AN415" s="267"/>
      <c r="AO415" s="267"/>
      <c r="AP415" s="267"/>
      <c r="AQ415" s="267"/>
      <c r="AR415" s="267"/>
      <c r="AS415" s="267"/>
      <c r="AT415" s="267"/>
      <c r="AU415" s="267"/>
      <c r="AV415" s="267"/>
      <c r="AW415" s="267"/>
      <c r="AX415" s="267"/>
      <c r="AY415" s="267"/>
      <c r="AZ415" s="267"/>
      <c r="BA415" s="306" t="str">
        <f>C415</f>
        <v>D2.4-102,D2.4-103,D2.4-104,D2.4-105,D2.4-106</v>
      </c>
      <c r="BB415" s="267"/>
      <c r="BC415" s="267"/>
      <c r="BD415" s="267"/>
      <c r="BE415" s="267"/>
      <c r="BF415" s="267"/>
      <c r="BG415" s="267"/>
      <c r="BH415" s="267"/>
    </row>
    <row r="416" spans="1:60" ht="12.75" outlineLevel="1">
      <c r="A416" s="314">
        <v>102</v>
      </c>
      <c r="B416" s="307" t="s">
        <v>1615</v>
      </c>
      <c r="C416" s="322" t="s">
        <v>1616</v>
      </c>
      <c r="D416" s="309" t="s">
        <v>366</v>
      </c>
      <c r="E416" s="311">
        <v>100</v>
      </c>
      <c r="F416" s="313"/>
      <c r="G416" s="316">
        <f>E416*F416</f>
        <v>0</v>
      </c>
      <c r="H416" s="267"/>
      <c r="I416" s="267"/>
      <c r="J416" s="267"/>
      <c r="K416" s="267"/>
      <c r="L416" s="267"/>
      <c r="M416" s="267"/>
      <c r="N416" s="267"/>
      <c r="O416" s="267"/>
      <c r="P416" s="267"/>
      <c r="Q416" s="267"/>
      <c r="R416" s="267"/>
      <c r="S416" s="267"/>
      <c r="T416" s="267"/>
      <c r="U416" s="267"/>
      <c r="V416" s="267"/>
      <c r="W416" s="267"/>
      <c r="X416" s="267"/>
      <c r="Y416" s="267"/>
      <c r="Z416" s="267"/>
      <c r="AA416" s="267"/>
      <c r="AB416" s="267"/>
      <c r="AC416" s="267"/>
      <c r="AD416" s="267"/>
      <c r="AE416" s="267"/>
      <c r="AF416" s="267"/>
      <c r="AG416" s="267"/>
      <c r="AH416" s="267"/>
      <c r="AI416" s="267"/>
      <c r="AJ416" s="267"/>
      <c r="AK416" s="267"/>
      <c r="AL416" s="267"/>
      <c r="AM416" s="267"/>
      <c r="AN416" s="267"/>
      <c r="AO416" s="267"/>
      <c r="AP416" s="267"/>
      <c r="AQ416" s="267"/>
      <c r="AR416" s="267"/>
      <c r="AS416" s="267"/>
      <c r="AT416" s="267"/>
      <c r="AU416" s="267"/>
      <c r="AV416" s="267"/>
      <c r="AW416" s="267"/>
      <c r="AX416" s="267"/>
      <c r="AY416" s="267"/>
      <c r="AZ416" s="267"/>
      <c r="BA416" s="267"/>
      <c r="BB416" s="267"/>
      <c r="BC416" s="267"/>
      <c r="BD416" s="267"/>
      <c r="BE416" s="267"/>
      <c r="BF416" s="267"/>
      <c r="BG416" s="267"/>
      <c r="BH416" s="267"/>
    </row>
    <row r="417" spans="1:60" ht="12.75" outlineLevel="1">
      <c r="A417" s="314"/>
      <c r="B417" s="307"/>
      <c r="C417" s="410" t="s">
        <v>1590</v>
      </c>
      <c r="D417" s="411"/>
      <c r="E417" s="412"/>
      <c r="F417" s="413"/>
      <c r="G417" s="414"/>
      <c r="H417" s="267"/>
      <c r="I417" s="267"/>
      <c r="J417" s="267"/>
      <c r="K417" s="267"/>
      <c r="L417" s="267"/>
      <c r="M417" s="267"/>
      <c r="N417" s="267"/>
      <c r="O417" s="267"/>
      <c r="P417" s="267"/>
      <c r="Q417" s="267"/>
      <c r="R417" s="267"/>
      <c r="S417" s="267"/>
      <c r="T417" s="267"/>
      <c r="U417" s="267"/>
      <c r="V417" s="267"/>
      <c r="W417" s="267"/>
      <c r="X417" s="267"/>
      <c r="Y417" s="267"/>
      <c r="Z417" s="267"/>
      <c r="AA417" s="267"/>
      <c r="AB417" s="267"/>
      <c r="AC417" s="267"/>
      <c r="AD417" s="267"/>
      <c r="AE417" s="267"/>
      <c r="AF417" s="267"/>
      <c r="AG417" s="267"/>
      <c r="AH417" s="267"/>
      <c r="AI417" s="267"/>
      <c r="AJ417" s="267"/>
      <c r="AK417" s="267"/>
      <c r="AL417" s="267"/>
      <c r="AM417" s="267"/>
      <c r="AN417" s="267"/>
      <c r="AO417" s="267"/>
      <c r="AP417" s="267"/>
      <c r="AQ417" s="267"/>
      <c r="AR417" s="267"/>
      <c r="AS417" s="267"/>
      <c r="AT417" s="267"/>
      <c r="AU417" s="267"/>
      <c r="AV417" s="267"/>
      <c r="AW417" s="267"/>
      <c r="AX417" s="267"/>
      <c r="AY417" s="267"/>
      <c r="AZ417" s="267"/>
      <c r="BA417" s="306" t="str">
        <f>C417</f>
        <v>D2.4-102,D2.4-103,D2.4-104,D2.4-105,D2.4-106</v>
      </c>
      <c r="BB417" s="267"/>
      <c r="BC417" s="267"/>
      <c r="BD417" s="267"/>
      <c r="BE417" s="267"/>
      <c r="BF417" s="267"/>
      <c r="BG417" s="267"/>
      <c r="BH417" s="267"/>
    </row>
    <row r="418" spans="1:60" ht="12.75" outlineLevel="1">
      <c r="A418" s="314">
        <v>103</v>
      </c>
      <c r="B418" s="307" t="s">
        <v>1617</v>
      </c>
      <c r="C418" s="322" t="s">
        <v>1618</v>
      </c>
      <c r="D418" s="309" t="s">
        <v>366</v>
      </c>
      <c r="E418" s="311">
        <v>510</v>
      </c>
      <c r="F418" s="313"/>
      <c r="G418" s="316">
        <f>E418*F418</f>
        <v>0</v>
      </c>
      <c r="H418" s="267"/>
      <c r="I418" s="267"/>
      <c r="J418" s="267"/>
      <c r="K418" s="267"/>
      <c r="L418" s="267"/>
      <c r="M418" s="267"/>
      <c r="N418" s="267"/>
      <c r="O418" s="267"/>
      <c r="P418" s="267"/>
      <c r="Q418" s="267"/>
      <c r="R418" s="267"/>
      <c r="S418" s="267"/>
      <c r="T418" s="267"/>
      <c r="U418" s="267"/>
      <c r="V418" s="267"/>
      <c r="W418" s="267"/>
      <c r="X418" s="267"/>
      <c r="Y418" s="267"/>
      <c r="Z418" s="267"/>
      <c r="AA418" s="267"/>
      <c r="AB418" s="267"/>
      <c r="AC418" s="267"/>
      <c r="AD418" s="267"/>
      <c r="AE418" s="267"/>
      <c r="AF418" s="267"/>
      <c r="AG418" s="267"/>
      <c r="AH418" s="267"/>
      <c r="AI418" s="267"/>
      <c r="AJ418" s="267"/>
      <c r="AK418" s="267"/>
      <c r="AL418" s="267"/>
      <c r="AM418" s="267"/>
      <c r="AN418" s="267"/>
      <c r="AO418" s="267"/>
      <c r="AP418" s="267"/>
      <c r="AQ418" s="267"/>
      <c r="AR418" s="267"/>
      <c r="AS418" s="267"/>
      <c r="AT418" s="267"/>
      <c r="AU418" s="267"/>
      <c r="AV418" s="267"/>
      <c r="AW418" s="267"/>
      <c r="AX418" s="267"/>
      <c r="AY418" s="267"/>
      <c r="AZ418" s="267"/>
      <c r="BA418" s="267"/>
      <c r="BB418" s="267"/>
      <c r="BC418" s="267"/>
      <c r="BD418" s="267"/>
      <c r="BE418" s="267"/>
      <c r="BF418" s="267"/>
      <c r="BG418" s="267"/>
      <c r="BH418" s="267"/>
    </row>
    <row r="419" spans="1:60" ht="12.75" outlineLevel="1">
      <c r="A419" s="314"/>
      <c r="B419" s="307"/>
      <c r="C419" s="410" t="s">
        <v>1590</v>
      </c>
      <c r="D419" s="411"/>
      <c r="E419" s="412"/>
      <c r="F419" s="413"/>
      <c r="G419" s="414"/>
      <c r="H419" s="267"/>
      <c r="I419" s="267"/>
      <c r="J419" s="267"/>
      <c r="K419" s="267"/>
      <c r="L419" s="267"/>
      <c r="M419" s="267"/>
      <c r="N419" s="267"/>
      <c r="O419" s="267"/>
      <c r="P419" s="267"/>
      <c r="Q419" s="267"/>
      <c r="R419" s="267"/>
      <c r="S419" s="267"/>
      <c r="T419" s="267"/>
      <c r="U419" s="267"/>
      <c r="V419" s="267"/>
      <c r="W419" s="267"/>
      <c r="X419" s="267"/>
      <c r="Y419" s="267"/>
      <c r="Z419" s="267"/>
      <c r="AA419" s="267"/>
      <c r="AB419" s="267"/>
      <c r="AC419" s="267"/>
      <c r="AD419" s="267"/>
      <c r="AE419" s="267"/>
      <c r="AF419" s="267"/>
      <c r="AG419" s="267"/>
      <c r="AH419" s="267"/>
      <c r="AI419" s="267"/>
      <c r="AJ419" s="267"/>
      <c r="AK419" s="267"/>
      <c r="AL419" s="267"/>
      <c r="AM419" s="267"/>
      <c r="AN419" s="267"/>
      <c r="AO419" s="267"/>
      <c r="AP419" s="267"/>
      <c r="AQ419" s="267"/>
      <c r="AR419" s="267"/>
      <c r="AS419" s="267"/>
      <c r="AT419" s="267"/>
      <c r="AU419" s="267"/>
      <c r="AV419" s="267"/>
      <c r="AW419" s="267"/>
      <c r="AX419" s="267"/>
      <c r="AY419" s="267"/>
      <c r="AZ419" s="267"/>
      <c r="BA419" s="306" t="str">
        <f>C419</f>
        <v>D2.4-102,D2.4-103,D2.4-104,D2.4-105,D2.4-106</v>
      </c>
      <c r="BB419" s="267"/>
      <c r="BC419" s="267"/>
      <c r="BD419" s="267"/>
      <c r="BE419" s="267"/>
      <c r="BF419" s="267"/>
      <c r="BG419" s="267"/>
      <c r="BH419" s="267"/>
    </row>
    <row r="420" spans="1:60" ht="12.75" outlineLevel="1">
      <c r="A420" s="314">
        <v>104</v>
      </c>
      <c r="B420" s="307" t="s">
        <v>1619</v>
      </c>
      <c r="C420" s="322" t="s">
        <v>1620</v>
      </c>
      <c r="D420" s="309" t="s">
        <v>366</v>
      </c>
      <c r="E420" s="311">
        <v>3985</v>
      </c>
      <c r="F420" s="313"/>
      <c r="G420" s="316">
        <f>E420*F420</f>
        <v>0</v>
      </c>
      <c r="H420" s="267"/>
      <c r="I420" s="267"/>
      <c r="J420" s="267"/>
      <c r="K420" s="267"/>
      <c r="L420" s="267"/>
      <c r="M420" s="267"/>
      <c r="N420" s="267"/>
      <c r="O420" s="267"/>
      <c r="P420" s="267"/>
      <c r="Q420" s="267"/>
      <c r="R420" s="267"/>
      <c r="S420" s="267"/>
      <c r="T420" s="267"/>
      <c r="U420" s="267"/>
      <c r="V420" s="267"/>
      <c r="W420" s="267"/>
      <c r="X420" s="267"/>
      <c r="Y420" s="267"/>
      <c r="Z420" s="267"/>
      <c r="AA420" s="267"/>
      <c r="AB420" s="267"/>
      <c r="AC420" s="267"/>
      <c r="AD420" s="267"/>
      <c r="AE420" s="267"/>
      <c r="AF420" s="267"/>
      <c r="AG420" s="267"/>
      <c r="AH420" s="267"/>
      <c r="AI420" s="267"/>
      <c r="AJ420" s="267"/>
      <c r="AK420" s="267"/>
      <c r="AL420" s="267"/>
      <c r="AM420" s="267"/>
      <c r="AN420" s="267"/>
      <c r="AO420" s="267"/>
      <c r="AP420" s="267"/>
      <c r="AQ420" s="267"/>
      <c r="AR420" s="267"/>
      <c r="AS420" s="267"/>
      <c r="AT420" s="267"/>
      <c r="AU420" s="267"/>
      <c r="AV420" s="267"/>
      <c r="AW420" s="267"/>
      <c r="AX420" s="267"/>
      <c r="AY420" s="267"/>
      <c r="AZ420" s="267"/>
      <c r="BA420" s="267"/>
      <c r="BB420" s="267"/>
      <c r="BC420" s="267"/>
      <c r="BD420" s="267"/>
      <c r="BE420" s="267"/>
      <c r="BF420" s="267"/>
      <c r="BG420" s="267"/>
      <c r="BH420" s="267"/>
    </row>
    <row r="421" spans="1:60" ht="12.75" outlineLevel="1">
      <c r="A421" s="314"/>
      <c r="B421" s="307"/>
      <c r="C421" s="410" t="s">
        <v>1590</v>
      </c>
      <c r="D421" s="411"/>
      <c r="E421" s="412"/>
      <c r="F421" s="413"/>
      <c r="G421" s="414"/>
      <c r="H421" s="267"/>
      <c r="I421" s="267"/>
      <c r="J421" s="267"/>
      <c r="K421" s="267"/>
      <c r="L421" s="267"/>
      <c r="M421" s="267"/>
      <c r="N421" s="267"/>
      <c r="O421" s="267"/>
      <c r="P421" s="267"/>
      <c r="Q421" s="267"/>
      <c r="R421" s="267"/>
      <c r="S421" s="267"/>
      <c r="T421" s="267"/>
      <c r="U421" s="267"/>
      <c r="V421" s="267"/>
      <c r="W421" s="267"/>
      <c r="X421" s="267"/>
      <c r="Y421" s="267"/>
      <c r="Z421" s="267"/>
      <c r="AA421" s="267"/>
      <c r="AB421" s="267"/>
      <c r="AC421" s="267"/>
      <c r="AD421" s="267"/>
      <c r="AE421" s="267"/>
      <c r="AF421" s="267"/>
      <c r="AG421" s="267"/>
      <c r="AH421" s="267"/>
      <c r="AI421" s="267"/>
      <c r="AJ421" s="267"/>
      <c r="AK421" s="267"/>
      <c r="AL421" s="267"/>
      <c r="AM421" s="267"/>
      <c r="AN421" s="267"/>
      <c r="AO421" s="267"/>
      <c r="AP421" s="267"/>
      <c r="AQ421" s="267"/>
      <c r="AR421" s="267"/>
      <c r="AS421" s="267"/>
      <c r="AT421" s="267"/>
      <c r="AU421" s="267"/>
      <c r="AV421" s="267"/>
      <c r="AW421" s="267"/>
      <c r="AX421" s="267"/>
      <c r="AY421" s="267"/>
      <c r="AZ421" s="267"/>
      <c r="BA421" s="306" t="str">
        <f>C421</f>
        <v>D2.4-102,D2.4-103,D2.4-104,D2.4-105,D2.4-106</v>
      </c>
      <c r="BB421" s="267"/>
      <c r="BC421" s="267"/>
      <c r="BD421" s="267"/>
      <c r="BE421" s="267"/>
      <c r="BF421" s="267"/>
      <c r="BG421" s="267"/>
      <c r="BH421" s="267"/>
    </row>
    <row r="422" spans="1:60" ht="12.75" outlineLevel="1">
      <c r="A422" s="314">
        <v>105</v>
      </c>
      <c r="B422" s="307" t="s">
        <v>1621</v>
      </c>
      <c r="C422" s="322" t="s">
        <v>1622</v>
      </c>
      <c r="D422" s="309" t="s">
        <v>366</v>
      </c>
      <c r="E422" s="311">
        <v>2250</v>
      </c>
      <c r="F422" s="313"/>
      <c r="G422" s="316">
        <f>E422*F422</f>
        <v>0</v>
      </c>
      <c r="H422" s="267"/>
      <c r="I422" s="267"/>
      <c r="J422" s="267"/>
      <c r="K422" s="267"/>
      <c r="L422" s="267"/>
      <c r="M422" s="267"/>
      <c r="N422" s="267"/>
      <c r="O422" s="267"/>
      <c r="P422" s="267"/>
      <c r="Q422" s="267"/>
      <c r="R422" s="267"/>
      <c r="S422" s="267"/>
      <c r="T422" s="267"/>
      <c r="U422" s="267"/>
      <c r="V422" s="267"/>
      <c r="W422" s="267"/>
      <c r="X422" s="267"/>
      <c r="Y422" s="267"/>
      <c r="Z422" s="267"/>
      <c r="AA422" s="267"/>
      <c r="AB422" s="267"/>
      <c r="AC422" s="267"/>
      <c r="AD422" s="267"/>
      <c r="AE422" s="267"/>
      <c r="AF422" s="267"/>
      <c r="AG422" s="267"/>
      <c r="AH422" s="267"/>
      <c r="AI422" s="267"/>
      <c r="AJ422" s="267"/>
      <c r="AK422" s="267"/>
      <c r="AL422" s="267"/>
      <c r="AM422" s="267"/>
      <c r="AN422" s="267"/>
      <c r="AO422" s="267"/>
      <c r="AP422" s="267"/>
      <c r="AQ422" s="267"/>
      <c r="AR422" s="267"/>
      <c r="AS422" s="267"/>
      <c r="AT422" s="267"/>
      <c r="AU422" s="267"/>
      <c r="AV422" s="267"/>
      <c r="AW422" s="267"/>
      <c r="AX422" s="267"/>
      <c r="AY422" s="267"/>
      <c r="AZ422" s="267"/>
      <c r="BA422" s="267"/>
      <c r="BB422" s="267"/>
      <c r="BC422" s="267"/>
      <c r="BD422" s="267"/>
      <c r="BE422" s="267"/>
      <c r="BF422" s="267"/>
      <c r="BG422" s="267"/>
      <c r="BH422" s="267"/>
    </row>
    <row r="423" spans="1:60" ht="12.75" outlineLevel="1">
      <c r="A423" s="314"/>
      <c r="B423" s="307"/>
      <c r="C423" s="410" t="s">
        <v>1590</v>
      </c>
      <c r="D423" s="411"/>
      <c r="E423" s="412"/>
      <c r="F423" s="413"/>
      <c r="G423" s="414"/>
      <c r="H423" s="267"/>
      <c r="I423" s="267"/>
      <c r="J423" s="267"/>
      <c r="K423" s="267"/>
      <c r="L423" s="267"/>
      <c r="M423" s="267"/>
      <c r="N423" s="267"/>
      <c r="O423" s="267"/>
      <c r="P423" s="267"/>
      <c r="Q423" s="267"/>
      <c r="R423" s="267"/>
      <c r="S423" s="267"/>
      <c r="T423" s="267"/>
      <c r="U423" s="267"/>
      <c r="V423" s="267"/>
      <c r="W423" s="267"/>
      <c r="X423" s="267"/>
      <c r="Y423" s="267"/>
      <c r="Z423" s="267"/>
      <c r="AA423" s="267"/>
      <c r="AB423" s="267"/>
      <c r="AC423" s="267"/>
      <c r="AD423" s="267"/>
      <c r="AE423" s="267"/>
      <c r="AF423" s="267"/>
      <c r="AG423" s="267"/>
      <c r="AH423" s="267"/>
      <c r="AI423" s="267"/>
      <c r="AJ423" s="267"/>
      <c r="AK423" s="267"/>
      <c r="AL423" s="267"/>
      <c r="AM423" s="267"/>
      <c r="AN423" s="267"/>
      <c r="AO423" s="267"/>
      <c r="AP423" s="267"/>
      <c r="AQ423" s="267"/>
      <c r="AR423" s="267"/>
      <c r="AS423" s="267"/>
      <c r="AT423" s="267"/>
      <c r="AU423" s="267"/>
      <c r="AV423" s="267"/>
      <c r="AW423" s="267"/>
      <c r="AX423" s="267"/>
      <c r="AY423" s="267"/>
      <c r="AZ423" s="267"/>
      <c r="BA423" s="306" t="str">
        <f>C423</f>
        <v>D2.4-102,D2.4-103,D2.4-104,D2.4-105,D2.4-106</v>
      </c>
      <c r="BB423" s="267"/>
      <c r="BC423" s="267"/>
      <c r="BD423" s="267"/>
      <c r="BE423" s="267"/>
      <c r="BF423" s="267"/>
      <c r="BG423" s="267"/>
      <c r="BH423" s="267"/>
    </row>
    <row r="424" spans="1:60" ht="12.75" outlineLevel="1">
      <c r="A424" s="314">
        <v>106</v>
      </c>
      <c r="B424" s="307" t="s">
        <v>1623</v>
      </c>
      <c r="C424" s="322" t="s">
        <v>1624</v>
      </c>
      <c r="D424" s="309" t="s">
        <v>366</v>
      </c>
      <c r="E424" s="311">
        <v>570</v>
      </c>
      <c r="F424" s="313"/>
      <c r="G424" s="316">
        <f>E424*F424</f>
        <v>0</v>
      </c>
      <c r="H424" s="267"/>
      <c r="I424" s="267"/>
      <c r="J424" s="267"/>
      <c r="K424" s="267"/>
      <c r="L424" s="267"/>
      <c r="M424" s="267"/>
      <c r="N424" s="267"/>
      <c r="O424" s="267"/>
      <c r="P424" s="267"/>
      <c r="Q424" s="267"/>
      <c r="R424" s="267"/>
      <c r="S424" s="267"/>
      <c r="T424" s="267"/>
      <c r="U424" s="267"/>
      <c r="V424" s="267"/>
      <c r="W424" s="267"/>
      <c r="X424" s="267"/>
      <c r="Y424" s="267"/>
      <c r="Z424" s="267"/>
      <c r="AA424" s="267"/>
      <c r="AB424" s="267"/>
      <c r="AC424" s="267"/>
      <c r="AD424" s="267"/>
      <c r="AE424" s="267"/>
      <c r="AF424" s="267"/>
      <c r="AG424" s="267"/>
      <c r="AH424" s="267"/>
      <c r="AI424" s="267"/>
      <c r="AJ424" s="267"/>
      <c r="AK424" s="267"/>
      <c r="AL424" s="267"/>
      <c r="AM424" s="267"/>
      <c r="AN424" s="267"/>
      <c r="AO424" s="267"/>
      <c r="AP424" s="267"/>
      <c r="AQ424" s="267"/>
      <c r="AR424" s="267"/>
      <c r="AS424" s="267"/>
      <c r="AT424" s="267"/>
      <c r="AU424" s="267"/>
      <c r="AV424" s="267"/>
      <c r="AW424" s="267"/>
      <c r="AX424" s="267"/>
      <c r="AY424" s="267"/>
      <c r="AZ424" s="267"/>
      <c r="BA424" s="267"/>
      <c r="BB424" s="267"/>
      <c r="BC424" s="267"/>
      <c r="BD424" s="267"/>
      <c r="BE424" s="267"/>
      <c r="BF424" s="267"/>
      <c r="BG424" s="267"/>
      <c r="BH424" s="267"/>
    </row>
    <row r="425" spans="1:60" ht="12.75" outlineLevel="1">
      <c r="A425" s="314"/>
      <c r="B425" s="307"/>
      <c r="C425" s="410" t="s">
        <v>1590</v>
      </c>
      <c r="D425" s="411"/>
      <c r="E425" s="412"/>
      <c r="F425" s="413"/>
      <c r="G425" s="414"/>
      <c r="H425" s="267"/>
      <c r="I425" s="267"/>
      <c r="J425" s="267"/>
      <c r="K425" s="267"/>
      <c r="L425" s="267"/>
      <c r="M425" s="267"/>
      <c r="N425" s="267"/>
      <c r="O425" s="267"/>
      <c r="P425" s="267"/>
      <c r="Q425" s="267"/>
      <c r="R425" s="267"/>
      <c r="S425" s="267"/>
      <c r="T425" s="267"/>
      <c r="U425" s="267"/>
      <c r="V425" s="267"/>
      <c r="W425" s="267"/>
      <c r="X425" s="267"/>
      <c r="Y425" s="267"/>
      <c r="Z425" s="267"/>
      <c r="AA425" s="267"/>
      <c r="AB425" s="267"/>
      <c r="AC425" s="267"/>
      <c r="AD425" s="267"/>
      <c r="AE425" s="267"/>
      <c r="AF425" s="267"/>
      <c r="AG425" s="267"/>
      <c r="AH425" s="267"/>
      <c r="AI425" s="267"/>
      <c r="AJ425" s="267"/>
      <c r="AK425" s="267"/>
      <c r="AL425" s="267"/>
      <c r="AM425" s="267"/>
      <c r="AN425" s="267"/>
      <c r="AO425" s="267"/>
      <c r="AP425" s="267"/>
      <c r="AQ425" s="267"/>
      <c r="AR425" s="267"/>
      <c r="AS425" s="267"/>
      <c r="AT425" s="267"/>
      <c r="AU425" s="267"/>
      <c r="AV425" s="267"/>
      <c r="AW425" s="267"/>
      <c r="AX425" s="267"/>
      <c r="AY425" s="267"/>
      <c r="AZ425" s="267"/>
      <c r="BA425" s="306" t="str">
        <f>C425</f>
        <v>D2.4-102,D2.4-103,D2.4-104,D2.4-105,D2.4-106</v>
      </c>
      <c r="BB425" s="267"/>
      <c r="BC425" s="267"/>
      <c r="BD425" s="267"/>
      <c r="BE425" s="267"/>
      <c r="BF425" s="267"/>
      <c r="BG425" s="267"/>
      <c r="BH425" s="267"/>
    </row>
    <row r="426" spans="1:7" ht="12.75">
      <c r="A426" s="315" t="s">
        <v>231</v>
      </c>
      <c r="B426" s="308" t="s">
        <v>150</v>
      </c>
      <c r="C426" s="323" t="s">
        <v>151</v>
      </c>
      <c r="D426" s="310"/>
      <c r="E426" s="312"/>
      <c r="F426" s="420">
        <f>SUM(G427:G440)</f>
        <v>0</v>
      </c>
      <c r="G426" s="421"/>
    </row>
    <row r="427" spans="1:60" ht="12.75" outlineLevel="1">
      <c r="A427" s="314">
        <v>107</v>
      </c>
      <c r="B427" s="307" t="s">
        <v>1625</v>
      </c>
      <c r="C427" s="322" t="s">
        <v>1626</v>
      </c>
      <c r="D427" s="309" t="s">
        <v>1627</v>
      </c>
      <c r="E427" s="311">
        <v>340</v>
      </c>
      <c r="F427" s="313"/>
      <c r="G427" s="316">
        <f>E427*F427</f>
        <v>0</v>
      </c>
      <c r="H427" s="267"/>
      <c r="I427" s="267"/>
      <c r="J427" s="267"/>
      <c r="K427" s="267"/>
      <c r="L427" s="267"/>
      <c r="M427" s="267"/>
      <c r="N427" s="267"/>
      <c r="O427" s="267"/>
      <c r="P427" s="267"/>
      <c r="Q427" s="267"/>
      <c r="R427" s="267"/>
      <c r="S427" s="267"/>
      <c r="T427" s="267"/>
      <c r="U427" s="267"/>
      <c r="V427" s="267"/>
      <c r="W427" s="267"/>
      <c r="X427" s="267"/>
      <c r="Y427" s="267"/>
      <c r="Z427" s="267"/>
      <c r="AA427" s="267"/>
      <c r="AB427" s="267"/>
      <c r="AC427" s="267"/>
      <c r="AD427" s="267"/>
      <c r="AE427" s="267"/>
      <c r="AF427" s="267"/>
      <c r="AG427" s="267"/>
      <c r="AH427" s="267"/>
      <c r="AI427" s="267"/>
      <c r="AJ427" s="267"/>
      <c r="AK427" s="267"/>
      <c r="AL427" s="267"/>
      <c r="AM427" s="267"/>
      <c r="AN427" s="267"/>
      <c r="AO427" s="267"/>
      <c r="AP427" s="267"/>
      <c r="AQ427" s="267"/>
      <c r="AR427" s="267"/>
      <c r="AS427" s="267"/>
      <c r="AT427" s="267"/>
      <c r="AU427" s="267"/>
      <c r="AV427" s="267"/>
      <c r="AW427" s="267"/>
      <c r="AX427" s="267"/>
      <c r="AY427" s="267"/>
      <c r="AZ427" s="267"/>
      <c r="BA427" s="267"/>
      <c r="BB427" s="267"/>
      <c r="BC427" s="267"/>
      <c r="BD427" s="267"/>
      <c r="BE427" s="267"/>
      <c r="BF427" s="267"/>
      <c r="BG427" s="267"/>
      <c r="BH427" s="267"/>
    </row>
    <row r="428" spans="1:60" ht="12.75" outlineLevel="1">
      <c r="A428" s="314"/>
      <c r="B428" s="307"/>
      <c r="C428" s="410" t="s">
        <v>1419</v>
      </c>
      <c r="D428" s="411"/>
      <c r="E428" s="412"/>
      <c r="F428" s="413"/>
      <c r="G428" s="414"/>
      <c r="H428" s="267"/>
      <c r="I428" s="267"/>
      <c r="J428" s="267"/>
      <c r="K428" s="267"/>
      <c r="L428" s="267"/>
      <c r="M428" s="267"/>
      <c r="N428" s="267"/>
      <c r="O428" s="267"/>
      <c r="P428" s="267"/>
      <c r="Q428" s="267"/>
      <c r="R428" s="267"/>
      <c r="S428" s="267"/>
      <c r="T428" s="267"/>
      <c r="U428" s="267"/>
      <c r="V428" s="267"/>
      <c r="W428" s="267"/>
      <c r="X428" s="267"/>
      <c r="Y428" s="267"/>
      <c r="Z428" s="267"/>
      <c r="AA428" s="267"/>
      <c r="AB428" s="267"/>
      <c r="AC428" s="267"/>
      <c r="AD428" s="267"/>
      <c r="AE428" s="267"/>
      <c r="AF428" s="267"/>
      <c r="AG428" s="267"/>
      <c r="AH428" s="267"/>
      <c r="AI428" s="267"/>
      <c r="AJ428" s="267"/>
      <c r="AK428" s="267"/>
      <c r="AL428" s="267"/>
      <c r="AM428" s="267"/>
      <c r="AN428" s="267"/>
      <c r="AO428" s="267"/>
      <c r="AP428" s="267"/>
      <c r="AQ428" s="267"/>
      <c r="AR428" s="267"/>
      <c r="AS428" s="267"/>
      <c r="AT428" s="267"/>
      <c r="AU428" s="267"/>
      <c r="AV428" s="267"/>
      <c r="AW428" s="267"/>
      <c r="AX428" s="267"/>
      <c r="AY428" s="267"/>
      <c r="AZ428" s="267"/>
      <c r="BA428" s="306" t="str">
        <f>C428</f>
        <v>D2.4-003</v>
      </c>
      <c r="BB428" s="267"/>
      <c r="BC428" s="267"/>
      <c r="BD428" s="267"/>
      <c r="BE428" s="267"/>
      <c r="BF428" s="267"/>
      <c r="BG428" s="267"/>
      <c r="BH428" s="267"/>
    </row>
    <row r="429" spans="1:60" ht="12.75" outlineLevel="1">
      <c r="A429" s="314">
        <v>108</v>
      </c>
      <c r="B429" s="307" t="s">
        <v>1628</v>
      </c>
      <c r="C429" s="322" t="s">
        <v>1629</v>
      </c>
      <c r="D429" s="309" t="s">
        <v>1627</v>
      </c>
      <c r="E429" s="311">
        <v>250</v>
      </c>
      <c r="F429" s="313"/>
      <c r="G429" s="316">
        <f>E429*F429</f>
        <v>0</v>
      </c>
      <c r="H429" s="267"/>
      <c r="I429" s="267"/>
      <c r="J429" s="267"/>
      <c r="K429" s="267"/>
      <c r="L429" s="267"/>
      <c r="M429" s="267"/>
      <c r="N429" s="267"/>
      <c r="O429" s="267"/>
      <c r="P429" s="267"/>
      <c r="Q429" s="267"/>
      <c r="R429" s="267"/>
      <c r="S429" s="267"/>
      <c r="T429" s="267"/>
      <c r="U429" s="267"/>
      <c r="V429" s="267"/>
      <c r="W429" s="267"/>
      <c r="X429" s="267"/>
      <c r="Y429" s="267"/>
      <c r="Z429" s="267"/>
      <c r="AA429" s="267"/>
      <c r="AB429" s="267"/>
      <c r="AC429" s="267"/>
      <c r="AD429" s="267"/>
      <c r="AE429" s="267"/>
      <c r="AF429" s="267"/>
      <c r="AG429" s="267"/>
      <c r="AH429" s="267"/>
      <c r="AI429" s="267"/>
      <c r="AJ429" s="267"/>
      <c r="AK429" s="267"/>
      <c r="AL429" s="267"/>
      <c r="AM429" s="267"/>
      <c r="AN429" s="267"/>
      <c r="AO429" s="267"/>
      <c r="AP429" s="267"/>
      <c r="AQ429" s="267"/>
      <c r="AR429" s="267"/>
      <c r="AS429" s="267"/>
      <c r="AT429" s="267"/>
      <c r="AU429" s="267"/>
      <c r="AV429" s="267"/>
      <c r="AW429" s="267"/>
      <c r="AX429" s="267"/>
      <c r="AY429" s="267"/>
      <c r="AZ429" s="267"/>
      <c r="BA429" s="267"/>
      <c r="BB429" s="267"/>
      <c r="BC429" s="267"/>
      <c r="BD429" s="267"/>
      <c r="BE429" s="267"/>
      <c r="BF429" s="267"/>
      <c r="BG429" s="267"/>
      <c r="BH429" s="267"/>
    </row>
    <row r="430" spans="1:60" ht="12.75" outlineLevel="1">
      <c r="A430" s="314"/>
      <c r="B430" s="307"/>
      <c r="C430" s="410" t="s">
        <v>1419</v>
      </c>
      <c r="D430" s="411"/>
      <c r="E430" s="412"/>
      <c r="F430" s="413"/>
      <c r="G430" s="414"/>
      <c r="H430" s="267"/>
      <c r="I430" s="267"/>
      <c r="J430" s="267"/>
      <c r="K430" s="267"/>
      <c r="L430" s="267"/>
      <c r="M430" s="267"/>
      <c r="N430" s="267"/>
      <c r="O430" s="267"/>
      <c r="P430" s="267"/>
      <c r="Q430" s="267"/>
      <c r="R430" s="267"/>
      <c r="S430" s="267"/>
      <c r="T430" s="267"/>
      <c r="U430" s="267"/>
      <c r="V430" s="267"/>
      <c r="W430" s="267"/>
      <c r="X430" s="267"/>
      <c r="Y430" s="267"/>
      <c r="Z430" s="267"/>
      <c r="AA430" s="267"/>
      <c r="AB430" s="267"/>
      <c r="AC430" s="267"/>
      <c r="AD430" s="267"/>
      <c r="AE430" s="267"/>
      <c r="AF430" s="267"/>
      <c r="AG430" s="267"/>
      <c r="AH430" s="267"/>
      <c r="AI430" s="267"/>
      <c r="AJ430" s="267"/>
      <c r="AK430" s="267"/>
      <c r="AL430" s="267"/>
      <c r="AM430" s="267"/>
      <c r="AN430" s="267"/>
      <c r="AO430" s="267"/>
      <c r="AP430" s="267"/>
      <c r="AQ430" s="267"/>
      <c r="AR430" s="267"/>
      <c r="AS430" s="267"/>
      <c r="AT430" s="267"/>
      <c r="AU430" s="267"/>
      <c r="AV430" s="267"/>
      <c r="AW430" s="267"/>
      <c r="AX430" s="267"/>
      <c r="AY430" s="267"/>
      <c r="AZ430" s="267"/>
      <c r="BA430" s="306" t="str">
        <f>C430</f>
        <v>D2.4-003</v>
      </c>
      <c r="BB430" s="267"/>
      <c r="BC430" s="267"/>
      <c r="BD430" s="267"/>
      <c r="BE430" s="267"/>
      <c r="BF430" s="267"/>
      <c r="BG430" s="267"/>
      <c r="BH430" s="267"/>
    </row>
    <row r="431" spans="1:60" ht="12.75" outlineLevel="1">
      <c r="A431" s="314">
        <v>109</v>
      </c>
      <c r="B431" s="307" t="s">
        <v>1630</v>
      </c>
      <c r="C431" s="322" t="s">
        <v>1631</v>
      </c>
      <c r="D431" s="309" t="s">
        <v>1627</v>
      </c>
      <c r="E431" s="311">
        <v>340</v>
      </c>
      <c r="F431" s="313"/>
      <c r="G431" s="316">
        <f>E431*F431</f>
        <v>0</v>
      </c>
      <c r="H431" s="267"/>
      <c r="I431" s="267"/>
      <c r="J431" s="267"/>
      <c r="K431" s="267"/>
      <c r="L431" s="267"/>
      <c r="M431" s="267"/>
      <c r="N431" s="267"/>
      <c r="O431" s="267"/>
      <c r="P431" s="267"/>
      <c r="Q431" s="267"/>
      <c r="R431" s="267"/>
      <c r="S431" s="267"/>
      <c r="T431" s="267"/>
      <c r="U431" s="267"/>
      <c r="V431" s="267"/>
      <c r="W431" s="267"/>
      <c r="X431" s="267"/>
      <c r="Y431" s="267"/>
      <c r="Z431" s="267"/>
      <c r="AA431" s="267"/>
      <c r="AB431" s="267"/>
      <c r="AC431" s="267"/>
      <c r="AD431" s="267"/>
      <c r="AE431" s="267"/>
      <c r="AF431" s="267"/>
      <c r="AG431" s="267"/>
      <c r="AH431" s="267"/>
      <c r="AI431" s="267"/>
      <c r="AJ431" s="267"/>
      <c r="AK431" s="267"/>
      <c r="AL431" s="267"/>
      <c r="AM431" s="267"/>
      <c r="AN431" s="267"/>
      <c r="AO431" s="267"/>
      <c r="AP431" s="267"/>
      <c r="AQ431" s="267"/>
      <c r="AR431" s="267"/>
      <c r="AS431" s="267"/>
      <c r="AT431" s="267"/>
      <c r="AU431" s="267"/>
      <c r="AV431" s="267"/>
      <c r="AW431" s="267"/>
      <c r="AX431" s="267"/>
      <c r="AY431" s="267"/>
      <c r="AZ431" s="267"/>
      <c r="BA431" s="267"/>
      <c r="BB431" s="267"/>
      <c r="BC431" s="267"/>
      <c r="BD431" s="267"/>
      <c r="BE431" s="267"/>
      <c r="BF431" s="267"/>
      <c r="BG431" s="267"/>
      <c r="BH431" s="267"/>
    </row>
    <row r="432" spans="1:60" ht="12.75" outlineLevel="1">
      <c r="A432" s="314"/>
      <c r="B432" s="307"/>
      <c r="C432" s="410" t="s">
        <v>1419</v>
      </c>
      <c r="D432" s="411"/>
      <c r="E432" s="412"/>
      <c r="F432" s="413"/>
      <c r="G432" s="414"/>
      <c r="H432" s="267"/>
      <c r="I432" s="267"/>
      <c r="J432" s="267"/>
      <c r="K432" s="267"/>
      <c r="L432" s="267"/>
      <c r="M432" s="267"/>
      <c r="N432" s="267"/>
      <c r="O432" s="267"/>
      <c r="P432" s="267"/>
      <c r="Q432" s="267"/>
      <c r="R432" s="267"/>
      <c r="S432" s="267"/>
      <c r="T432" s="267"/>
      <c r="U432" s="267"/>
      <c r="V432" s="267"/>
      <c r="W432" s="267"/>
      <c r="X432" s="267"/>
      <c r="Y432" s="267"/>
      <c r="Z432" s="267"/>
      <c r="AA432" s="267"/>
      <c r="AB432" s="267"/>
      <c r="AC432" s="267"/>
      <c r="AD432" s="267"/>
      <c r="AE432" s="267"/>
      <c r="AF432" s="267"/>
      <c r="AG432" s="267"/>
      <c r="AH432" s="267"/>
      <c r="AI432" s="267"/>
      <c r="AJ432" s="267"/>
      <c r="AK432" s="267"/>
      <c r="AL432" s="267"/>
      <c r="AM432" s="267"/>
      <c r="AN432" s="267"/>
      <c r="AO432" s="267"/>
      <c r="AP432" s="267"/>
      <c r="AQ432" s="267"/>
      <c r="AR432" s="267"/>
      <c r="AS432" s="267"/>
      <c r="AT432" s="267"/>
      <c r="AU432" s="267"/>
      <c r="AV432" s="267"/>
      <c r="AW432" s="267"/>
      <c r="AX432" s="267"/>
      <c r="AY432" s="267"/>
      <c r="AZ432" s="267"/>
      <c r="BA432" s="306" t="str">
        <f>C432</f>
        <v>D2.4-003</v>
      </c>
      <c r="BB432" s="267"/>
      <c r="BC432" s="267"/>
      <c r="BD432" s="267"/>
      <c r="BE432" s="267"/>
      <c r="BF432" s="267"/>
      <c r="BG432" s="267"/>
      <c r="BH432" s="267"/>
    </row>
    <row r="433" spans="1:60" ht="22.5" outlineLevel="1">
      <c r="A433" s="314">
        <v>110</v>
      </c>
      <c r="B433" s="307" t="s">
        <v>1632</v>
      </c>
      <c r="C433" s="322" t="s">
        <v>1633</v>
      </c>
      <c r="D433" s="309" t="s">
        <v>1380</v>
      </c>
      <c r="E433" s="311">
        <v>3</v>
      </c>
      <c r="F433" s="313"/>
      <c r="G433" s="316">
        <f>E433*F433</f>
        <v>0</v>
      </c>
      <c r="H433" s="267"/>
      <c r="I433" s="267"/>
      <c r="J433" s="267"/>
      <c r="K433" s="267"/>
      <c r="L433" s="267"/>
      <c r="M433" s="267"/>
      <c r="N433" s="267"/>
      <c r="O433" s="267"/>
      <c r="P433" s="267"/>
      <c r="Q433" s="267"/>
      <c r="R433" s="267"/>
      <c r="S433" s="267"/>
      <c r="T433" s="267"/>
      <c r="U433" s="267"/>
      <c r="V433" s="267"/>
      <c r="W433" s="267"/>
      <c r="X433" s="267"/>
      <c r="Y433" s="267"/>
      <c r="Z433" s="267"/>
      <c r="AA433" s="267"/>
      <c r="AB433" s="267"/>
      <c r="AC433" s="267"/>
      <c r="AD433" s="267"/>
      <c r="AE433" s="267"/>
      <c r="AF433" s="267"/>
      <c r="AG433" s="267"/>
      <c r="AH433" s="267"/>
      <c r="AI433" s="267"/>
      <c r="AJ433" s="267"/>
      <c r="AK433" s="267"/>
      <c r="AL433" s="267"/>
      <c r="AM433" s="267"/>
      <c r="AN433" s="267"/>
      <c r="AO433" s="267"/>
      <c r="AP433" s="267"/>
      <c r="AQ433" s="267"/>
      <c r="AR433" s="267"/>
      <c r="AS433" s="267"/>
      <c r="AT433" s="267"/>
      <c r="AU433" s="267"/>
      <c r="AV433" s="267"/>
      <c r="AW433" s="267"/>
      <c r="AX433" s="267"/>
      <c r="AY433" s="267"/>
      <c r="AZ433" s="267"/>
      <c r="BA433" s="267"/>
      <c r="BB433" s="267"/>
      <c r="BC433" s="267"/>
      <c r="BD433" s="267"/>
      <c r="BE433" s="267"/>
      <c r="BF433" s="267"/>
      <c r="BG433" s="267"/>
      <c r="BH433" s="267"/>
    </row>
    <row r="434" spans="1:60" ht="22.5" outlineLevel="1">
      <c r="A434" s="314">
        <v>111</v>
      </c>
      <c r="B434" s="307" t="s">
        <v>1634</v>
      </c>
      <c r="C434" s="322" t="s">
        <v>1635</v>
      </c>
      <c r="D434" s="309" t="s">
        <v>1380</v>
      </c>
      <c r="E434" s="311">
        <v>3</v>
      </c>
      <c r="F434" s="313"/>
      <c r="G434" s="316">
        <f>E434*F434</f>
        <v>0</v>
      </c>
      <c r="H434" s="267"/>
      <c r="I434" s="267"/>
      <c r="J434" s="267"/>
      <c r="K434" s="267"/>
      <c r="L434" s="267"/>
      <c r="M434" s="267"/>
      <c r="N434" s="267"/>
      <c r="O434" s="267"/>
      <c r="P434" s="267"/>
      <c r="Q434" s="267"/>
      <c r="R434" s="267"/>
      <c r="S434" s="267"/>
      <c r="T434" s="267"/>
      <c r="U434" s="267"/>
      <c r="V434" s="267"/>
      <c r="W434" s="267"/>
      <c r="X434" s="267"/>
      <c r="Y434" s="267"/>
      <c r="Z434" s="267"/>
      <c r="AA434" s="267"/>
      <c r="AB434" s="267"/>
      <c r="AC434" s="267"/>
      <c r="AD434" s="267"/>
      <c r="AE434" s="267"/>
      <c r="AF434" s="267"/>
      <c r="AG434" s="267"/>
      <c r="AH434" s="267"/>
      <c r="AI434" s="267"/>
      <c r="AJ434" s="267"/>
      <c r="AK434" s="267"/>
      <c r="AL434" s="267"/>
      <c r="AM434" s="267"/>
      <c r="AN434" s="267"/>
      <c r="AO434" s="267"/>
      <c r="AP434" s="267"/>
      <c r="AQ434" s="267"/>
      <c r="AR434" s="267"/>
      <c r="AS434" s="267"/>
      <c r="AT434" s="267"/>
      <c r="AU434" s="267"/>
      <c r="AV434" s="267"/>
      <c r="AW434" s="267"/>
      <c r="AX434" s="267"/>
      <c r="AY434" s="267"/>
      <c r="AZ434" s="267"/>
      <c r="BA434" s="267"/>
      <c r="BB434" s="267"/>
      <c r="BC434" s="267"/>
      <c r="BD434" s="267"/>
      <c r="BE434" s="267"/>
      <c r="BF434" s="267"/>
      <c r="BG434" s="267"/>
      <c r="BH434" s="267"/>
    </row>
    <row r="435" spans="1:60" ht="22.5" outlineLevel="1">
      <c r="A435" s="314">
        <v>112</v>
      </c>
      <c r="B435" s="307" t="s">
        <v>1636</v>
      </c>
      <c r="C435" s="322" t="s">
        <v>1637</v>
      </c>
      <c r="D435" s="309" t="s">
        <v>1380</v>
      </c>
      <c r="E435" s="311">
        <v>12</v>
      </c>
      <c r="F435" s="313"/>
      <c r="G435" s="316">
        <f>E435*F435</f>
        <v>0</v>
      </c>
      <c r="H435" s="267"/>
      <c r="I435" s="267"/>
      <c r="J435" s="267"/>
      <c r="K435" s="267"/>
      <c r="L435" s="267"/>
      <c r="M435" s="267"/>
      <c r="N435" s="267"/>
      <c r="O435" s="267"/>
      <c r="P435" s="267"/>
      <c r="Q435" s="267"/>
      <c r="R435" s="267"/>
      <c r="S435" s="267"/>
      <c r="T435" s="267"/>
      <c r="U435" s="267"/>
      <c r="V435" s="267"/>
      <c r="W435" s="267"/>
      <c r="X435" s="267"/>
      <c r="Y435" s="267"/>
      <c r="Z435" s="267"/>
      <c r="AA435" s="267"/>
      <c r="AB435" s="267"/>
      <c r="AC435" s="267"/>
      <c r="AD435" s="267"/>
      <c r="AE435" s="267"/>
      <c r="AF435" s="267"/>
      <c r="AG435" s="267"/>
      <c r="AH435" s="267"/>
      <c r="AI435" s="267"/>
      <c r="AJ435" s="267"/>
      <c r="AK435" s="267"/>
      <c r="AL435" s="267"/>
      <c r="AM435" s="267"/>
      <c r="AN435" s="267"/>
      <c r="AO435" s="267"/>
      <c r="AP435" s="267"/>
      <c r="AQ435" s="267"/>
      <c r="AR435" s="267"/>
      <c r="AS435" s="267"/>
      <c r="AT435" s="267"/>
      <c r="AU435" s="267"/>
      <c r="AV435" s="267"/>
      <c r="AW435" s="267"/>
      <c r="AX435" s="267"/>
      <c r="AY435" s="267"/>
      <c r="AZ435" s="267"/>
      <c r="BA435" s="267"/>
      <c r="BB435" s="267"/>
      <c r="BC435" s="267"/>
      <c r="BD435" s="267"/>
      <c r="BE435" s="267"/>
      <c r="BF435" s="267"/>
      <c r="BG435" s="267"/>
      <c r="BH435" s="267"/>
    </row>
    <row r="436" spans="1:60" ht="22.5" outlineLevel="1">
      <c r="A436" s="314">
        <v>113</v>
      </c>
      <c r="B436" s="307" t="s">
        <v>1638</v>
      </c>
      <c r="C436" s="322" t="s">
        <v>1639</v>
      </c>
      <c r="D436" s="309" t="s">
        <v>1380</v>
      </c>
      <c r="E436" s="311">
        <v>1</v>
      </c>
      <c r="F436" s="313"/>
      <c r="G436" s="316">
        <f>E436*F436</f>
        <v>0</v>
      </c>
      <c r="H436" s="267"/>
      <c r="I436" s="267"/>
      <c r="J436" s="267"/>
      <c r="K436" s="267"/>
      <c r="L436" s="267"/>
      <c r="M436" s="267"/>
      <c r="N436" s="267"/>
      <c r="O436" s="267"/>
      <c r="P436" s="267"/>
      <c r="Q436" s="267"/>
      <c r="R436" s="267"/>
      <c r="S436" s="267"/>
      <c r="T436" s="267"/>
      <c r="U436" s="267"/>
      <c r="V436" s="267"/>
      <c r="W436" s="267"/>
      <c r="X436" s="267"/>
      <c r="Y436" s="267"/>
      <c r="Z436" s="267"/>
      <c r="AA436" s="267"/>
      <c r="AB436" s="267"/>
      <c r="AC436" s="267"/>
      <c r="AD436" s="267"/>
      <c r="AE436" s="267"/>
      <c r="AF436" s="267"/>
      <c r="AG436" s="267"/>
      <c r="AH436" s="267"/>
      <c r="AI436" s="267"/>
      <c r="AJ436" s="267"/>
      <c r="AK436" s="267"/>
      <c r="AL436" s="267"/>
      <c r="AM436" s="267"/>
      <c r="AN436" s="267"/>
      <c r="AO436" s="267"/>
      <c r="AP436" s="267"/>
      <c r="AQ436" s="267"/>
      <c r="AR436" s="267"/>
      <c r="AS436" s="267"/>
      <c r="AT436" s="267"/>
      <c r="AU436" s="267"/>
      <c r="AV436" s="267"/>
      <c r="AW436" s="267"/>
      <c r="AX436" s="267"/>
      <c r="AY436" s="267"/>
      <c r="AZ436" s="267"/>
      <c r="BA436" s="267"/>
      <c r="BB436" s="267"/>
      <c r="BC436" s="267"/>
      <c r="BD436" s="267"/>
      <c r="BE436" s="267"/>
      <c r="BF436" s="267"/>
      <c r="BG436" s="267"/>
      <c r="BH436" s="267"/>
    </row>
    <row r="437" spans="1:60" ht="12.75" outlineLevel="1">
      <c r="A437" s="314"/>
      <c r="B437" s="307"/>
      <c r="C437" s="410" t="s">
        <v>1419</v>
      </c>
      <c r="D437" s="411"/>
      <c r="E437" s="412"/>
      <c r="F437" s="413"/>
      <c r="G437" s="414"/>
      <c r="H437" s="267"/>
      <c r="I437" s="267"/>
      <c r="J437" s="267"/>
      <c r="K437" s="267"/>
      <c r="L437" s="267"/>
      <c r="M437" s="267"/>
      <c r="N437" s="267"/>
      <c r="O437" s="267"/>
      <c r="P437" s="267"/>
      <c r="Q437" s="267"/>
      <c r="R437" s="267"/>
      <c r="S437" s="267"/>
      <c r="T437" s="267"/>
      <c r="U437" s="267"/>
      <c r="V437" s="267"/>
      <c r="W437" s="267"/>
      <c r="X437" s="267"/>
      <c r="Y437" s="267"/>
      <c r="Z437" s="267"/>
      <c r="AA437" s="267"/>
      <c r="AB437" s="267"/>
      <c r="AC437" s="267"/>
      <c r="AD437" s="267"/>
      <c r="AE437" s="267"/>
      <c r="AF437" s="267"/>
      <c r="AG437" s="267"/>
      <c r="AH437" s="267"/>
      <c r="AI437" s="267"/>
      <c r="AJ437" s="267"/>
      <c r="AK437" s="267"/>
      <c r="AL437" s="267"/>
      <c r="AM437" s="267"/>
      <c r="AN437" s="267"/>
      <c r="AO437" s="267"/>
      <c r="AP437" s="267"/>
      <c r="AQ437" s="267"/>
      <c r="AR437" s="267"/>
      <c r="AS437" s="267"/>
      <c r="AT437" s="267"/>
      <c r="AU437" s="267"/>
      <c r="AV437" s="267"/>
      <c r="AW437" s="267"/>
      <c r="AX437" s="267"/>
      <c r="AY437" s="267"/>
      <c r="AZ437" s="267"/>
      <c r="BA437" s="306" t="str">
        <f>C437</f>
        <v>D2.4-003</v>
      </c>
      <c r="BB437" s="267"/>
      <c r="BC437" s="267"/>
      <c r="BD437" s="267"/>
      <c r="BE437" s="267"/>
      <c r="BF437" s="267"/>
      <c r="BG437" s="267"/>
      <c r="BH437" s="267"/>
    </row>
    <row r="438" spans="1:60" ht="45" outlineLevel="1">
      <c r="A438" s="314">
        <v>114</v>
      </c>
      <c r="B438" s="307" t="s">
        <v>1640</v>
      </c>
      <c r="C438" s="322" t="s">
        <v>1641</v>
      </c>
      <c r="D438" s="309" t="s">
        <v>1380</v>
      </c>
      <c r="E438" s="311">
        <v>1</v>
      </c>
      <c r="F438" s="313"/>
      <c r="G438" s="316">
        <f>E438*F438</f>
        <v>0</v>
      </c>
      <c r="H438" s="267"/>
      <c r="I438" s="267"/>
      <c r="J438" s="267"/>
      <c r="K438" s="267"/>
      <c r="L438" s="267"/>
      <c r="M438" s="267"/>
      <c r="N438" s="267"/>
      <c r="O438" s="267"/>
      <c r="P438" s="267"/>
      <c r="Q438" s="267"/>
      <c r="R438" s="267"/>
      <c r="S438" s="267"/>
      <c r="T438" s="267"/>
      <c r="U438" s="267"/>
      <c r="V438" s="267"/>
      <c r="W438" s="267"/>
      <c r="X438" s="267"/>
      <c r="Y438" s="267"/>
      <c r="Z438" s="267"/>
      <c r="AA438" s="267"/>
      <c r="AB438" s="267"/>
      <c r="AC438" s="267"/>
      <c r="AD438" s="267"/>
      <c r="AE438" s="267"/>
      <c r="AF438" s="267"/>
      <c r="AG438" s="267"/>
      <c r="AH438" s="267"/>
      <c r="AI438" s="267"/>
      <c r="AJ438" s="267"/>
      <c r="AK438" s="267"/>
      <c r="AL438" s="267"/>
      <c r="AM438" s="267"/>
      <c r="AN438" s="267"/>
      <c r="AO438" s="267"/>
      <c r="AP438" s="267"/>
      <c r="AQ438" s="267"/>
      <c r="AR438" s="267"/>
      <c r="AS438" s="267"/>
      <c r="AT438" s="267"/>
      <c r="AU438" s="267"/>
      <c r="AV438" s="267"/>
      <c r="AW438" s="267"/>
      <c r="AX438" s="267"/>
      <c r="AY438" s="267"/>
      <c r="AZ438" s="267"/>
      <c r="BA438" s="267"/>
      <c r="BB438" s="267"/>
      <c r="BC438" s="267"/>
      <c r="BD438" s="267"/>
      <c r="BE438" s="267"/>
      <c r="BF438" s="267"/>
      <c r="BG438" s="267"/>
      <c r="BH438" s="267"/>
    </row>
    <row r="439" spans="1:60" ht="45" outlineLevel="1">
      <c r="A439" s="314">
        <v>115</v>
      </c>
      <c r="B439" s="307" t="s">
        <v>1642</v>
      </c>
      <c r="C439" s="322" t="s">
        <v>1643</v>
      </c>
      <c r="D439" s="309" t="s">
        <v>1380</v>
      </c>
      <c r="E439" s="311">
        <v>1</v>
      </c>
      <c r="F439" s="313"/>
      <c r="G439" s="316">
        <f>E439*F439</f>
        <v>0</v>
      </c>
      <c r="H439" s="267"/>
      <c r="I439" s="267"/>
      <c r="J439" s="267"/>
      <c r="K439" s="267"/>
      <c r="L439" s="267"/>
      <c r="M439" s="267"/>
      <c r="N439" s="267"/>
      <c r="O439" s="267"/>
      <c r="P439" s="267"/>
      <c r="Q439" s="267"/>
      <c r="R439" s="267"/>
      <c r="S439" s="267"/>
      <c r="T439" s="267"/>
      <c r="U439" s="267"/>
      <c r="V439" s="267"/>
      <c r="W439" s="267"/>
      <c r="X439" s="267"/>
      <c r="Y439" s="267"/>
      <c r="Z439" s="267"/>
      <c r="AA439" s="267"/>
      <c r="AB439" s="267"/>
      <c r="AC439" s="267"/>
      <c r="AD439" s="267"/>
      <c r="AE439" s="267"/>
      <c r="AF439" s="267"/>
      <c r="AG439" s="267"/>
      <c r="AH439" s="267"/>
      <c r="AI439" s="267"/>
      <c r="AJ439" s="267"/>
      <c r="AK439" s="267"/>
      <c r="AL439" s="267"/>
      <c r="AM439" s="267"/>
      <c r="AN439" s="267"/>
      <c r="AO439" s="267"/>
      <c r="AP439" s="267"/>
      <c r="AQ439" s="267"/>
      <c r="AR439" s="267"/>
      <c r="AS439" s="267"/>
      <c r="AT439" s="267"/>
      <c r="AU439" s="267"/>
      <c r="AV439" s="267"/>
      <c r="AW439" s="267"/>
      <c r="AX439" s="267"/>
      <c r="AY439" s="267"/>
      <c r="AZ439" s="267"/>
      <c r="BA439" s="267"/>
      <c r="BB439" s="267"/>
      <c r="BC439" s="267"/>
      <c r="BD439" s="267"/>
      <c r="BE439" s="267"/>
      <c r="BF439" s="267"/>
      <c r="BG439" s="267"/>
      <c r="BH439" s="267"/>
    </row>
    <row r="440" spans="1:60" ht="13.5" outlineLevel="1" thickBot="1">
      <c r="A440" s="320"/>
      <c r="B440" s="321"/>
      <c r="C440" s="415" t="s">
        <v>1644</v>
      </c>
      <c r="D440" s="416"/>
      <c r="E440" s="417"/>
      <c r="F440" s="418"/>
      <c r="G440" s="419"/>
      <c r="H440" s="267"/>
      <c r="I440" s="267"/>
      <c r="J440" s="267"/>
      <c r="K440" s="267"/>
      <c r="L440" s="267"/>
      <c r="M440" s="267"/>
      <c r="N440" s="267"/>
      <c r="O440" s="267"/>
      <c r="P440" s="267"/>
      <c r="Q440" s="267"/>
      <c r="R440" s="267"/>
      <c r="S440" s="267"/>
      <c r="T440" s="267"/>
      <c r="U440" s="267"/>
      <c r="V440" s="267"/>
      <c r="W440" s="267"/>
      <c r="X440" s="267"/>
      <c r="Y440" s="267"/>
      <c r="Z440" s="267"/>
      <c r="AA440" s="267"/>
      <c r="AB440" s="267"/>
      <c r="AC440" s="267"/>
      <c r="AD440" s="267"/>
      <c r="AE440" s="267"/>
      <c r="AF440" s="267"/>
      <c r="AG440" s="267"/>
      <c r="AH440" s="267"/>
      <c r="AI440" s="267"/>
      <c r="AJ440" s="267"/>
      <c r="AK440" s="267"/>
      <c r="AL440" s="267"/>
      <c r="AM440" s="267"/>
      <c r="AN440" s="267"/>
      <c r="AO440" s="267"/>
      <c r="AP440" s="267"/>
      <c r="AQ440" s="267"/>
      <c r="AR440" s="267"/>
      <c r="AS440" s="267"/>
      <c r="AT440" s="267"/>
      <c r="AU440" s="267"/>
      <c r="AV440" s="267"/>
      <c r="AW440" s="267"/>
      <c r="AX440" s="267"/>
      <c r="AY440" s="267"/>
      <c r="AZ440" s="267"/>
      <c r="BA440" s="306" t="str">
        <f>C440</f>
        <v>pokrývající všechny objekty FN Brno PDM tímto projektem dotčené</v>
      </c>
      <c r="BB440" s="267"/>
      <c r="BC440" s="267"/>
      <c r="BD440" s="267"/>
      <c r="BE440" s="267"/>
      <c r="BF440" s="267"/>
      <c r="BG440" s="267"/>
      <c r="BH440" s="267"/>
    </row>
    <row r="441" spans="37:41" ht="12.75">
      <c r="AK441">
        <f>SUM(AK1:AK440)</f>
        <v>0</v>
      </c>
      <c r="AL441">
        <f>SUM(AL1:AL440)</f>
        <v>0</v>
      </c>
      <c r="AN441">
        <v>15</v>
      </c>
      <c r="AO441">
        <v>21</v>
      </c>
    </row>
    <row r="442" spans="40:41" ht="12.75">
      <c r="AN442">
        <f>SUMIF(AM8:AM441,AN441,G8:G441)</f>
        <v>0</v>
      </c>
      <c r="AO442">
        <f>SUMIF(AM8:AM441,AO441,G8:G441)</f>
        <v>0</v>
      </c>
    </row>
  </sheetData>
  <mergeCells count="323">
    <mergeCell ref="C10:G10"/>
    <mergeCell ref="C12:G12"/>
    <mergeCell ref="C13:G13"/>
    <mergeCell ref="C15:G15"/>
    <mergeCell ref="C16:G16"/>
    <mergeCell ref="C18:G18"/>
    <mergeCell ref="A1:G1"/>
    <mergeCell ref="C2:G2"/>
    <mergeCell ref="C3:G3"/>
    <mergeCell ref="C4:G4"/>
    <mergeCell ref="F7:G7"/>
    <mergeCell ref="C9:G9"/>
    <mergeCell ref="C28:G28"/>
    <mergeCell ref="C30:G30"/>
    <mergeCell ref="C31:G31"/>
    <mergeCell ref="C33:G33"/>
    <mergeCell ref="C34:G34"/>
    <mergeCell ref="C36:G36"/>
    <mergeCell ref="C19:G19"/>
    <mergeCell ref="C21:G21"/>
    <mergeCell ref="C22:G22"/>
    <mergeCell ref="C24:G24"/>
    <mergeCell ref="C25:G25"/>
    <mergeCell ref="C27:G27"/>
    <mergeCell ref="C46:G46"/>
    <mergeCell ref="C47:G47"/>
    <mergeCell ref="C48:G48"/>
    <mergeCell ref="C49:G49"/>
    <mergeCell ref="C50:G50"/>
    <mergeCell ref="C51:G51"/>
    <mergeCell ref="C37:G37"/>
    <mergeCell ref="C39:G39"/>
    <mergeCell ref="C40:G40"/>
    <mergeCell ref="C42:G42"/>
    <mergeCell ref="C44:G44"/>
    <mergeCell ref="C45:G45"/>
    <mergeCell ref="C59:G59"/>
    <mergeCell ref="C60:G60"/>
    <mergeCell ref="C61:G61"/>
    <mergeCell ref="C62:G62"/>
    <mergeCell ref="C63:G63"/>
    <mergeCell ref="C64:G64"/>
    <mergeCell ref="C52:G52"/>
    <mergeCell ref="C53:G53"/>
    <mergeCell ref="C54:G54"/>
    <mergeCell ref="C55:G55"/>
    <mergeCell ref="C56:G56"/>
    <mergeCell ref="C57:G57"/>
    <mergeCell ref="C71:G71"/>
    <mergeCell ref="C72:G72"/>
    <mergeCell ref="C73:G73"/>
    <mergeCell ref="C75:G75"/>
    <mergeCell ref="C76:G76"/>
    <mergeCell ref="C77:G77"/>
    <mergeCell ref="C65:G65"/>
    <mergeCell ref="C66:G66"/>
    <mergeCell ref="C67:G67"/>
    <mergeCell ref="C68:G68"/>
    <mergeCell ref="C69:G69"/>
    <mergeCell ref="C70:G70"/>
    <mergeCell ref="C87:G87"/>
    <mergeCell ref="C88:G88"/>
    <mergeCell ref="C89:G89"/>
    <mergeCell ref="C91:G91"/>
    <mergeCell ref="C92:G92"/>
    <mergeCell ref="C93:G93"/>
    <mergeCell ref="C79:G79"/>
    <mergeCell ref="C80:G80"/>
    <mergeCell ref="C81:G81"/>
    <mergeCell ref="C83:G83"/>
    <mergeCell ref="C84:G84"/>
    <mergeCell ref="C85:G85"/>
    <mergeCell ref="C103:G103"/>
    <mergeCell ref="C104:G104"/>
    <mergeCell ref="C105:G105"/>
    <mergeCell ref="C107:G107"/>
    <mergeCell ref="C108:G108"/>
    <mergeCell ref="C109:G109"/>
    <mergeCell ref="C95:G95"/>
    <mergeCell ref="C96:G96"/>
    <mergeCell ref="C97:G97"/>
    <mergeCell ref="C99:G99"/>
    <mergeCell ref="C100:G100"/>
    <mergeCell ref="C101:G101"/>
    <mergeCell ref="C119:G119"/>
    <mergeCell ref="C121:G121"/>
    <mergeCell ref="C122:G122"/>
    <mergeCell ref="C124:G124"/>
    <mergeCell ref="C126:G126"/>
    <mergeCell ref="C127:G127"/>
    <mergeCell ref="F110:G110"/>
    <mergeCell ref="C112:G112"/>
    <mergeCell ref="C113:G113"/>
    <mergeCell ref="C115:G115"/>
    <mergeCell ref="C116:G116"/>
    <mergeCell ref="C118:G118"/>
    <mergeCell ref="C134:G134"/>
    <mergeCell ref="C135:G135"/>
    <mergeCell ref="C136:G136"/>
    <mergeCell ref="C137:G137"/>
    <mergeCell ref="C138:G138"/>
    <mergeCell ref="C139:G139"/>
    <mergeCell ref="C128:G128"/>
    <mergeCell ref="C129:G129"/>
    <mergeCell ref="C130:G130"/>
    <mergeCell ref="C131:G131"/>
    <mergeCell ref="C132:G132"/>
    <mergeCell ref="C133:G133"/>
    <mergeCell ref="C148:G148"/>
    <mergeCell ref="C150:G150"/>
    <mergeCell ref="C151:G151"/>
    <mergeCell ref="C152:G152"/>
    <mergeCell ref="F153:G153"/>
    <mergeCell ref="C155:G155"/>
    <mergeCell ref="C140:G140"/>
    <mergeCell ref="C142:G142"/>
    <mergeCell ref="C143:G143"/>
    <mergeCell ref="C144:G144"/>
    <mergeCell ref="C146:G146"/>
    <mergeCell ref="C147:G147"/>
    <mergeCell ref="C165:G165"/>
    <mergeCell ref="C166:G166"/>
    <mergeCell ref="C168:G168"/>
    <mergeCell ref="C169:G169"/>
    <mergeCell ref="C171:G171"/>
    <mergeCell ref="C172:G172"/>
    <mergeCell ref="C156:G156"/>
    <mergeCell ref="F157:G157"/>
    <mergeCell ref="C159:G159"/>
    <mergeCell ref="C160:G160"/>
    <mergeCell ref="C162:G162"/>
    <mergeCell ref="C163:G163"/>
    <mergeCell ref="C183:G183"/>
    <mergeCell ref="C184:G184"/>
    <mergeCell ref="C186:G186"/>
    <mergeCell ref="C187:G187"/>
    <mergeCell ref="C189:G189"/>
    <mergeCell ref="C191:G191"/>
    <mergeCell ref="C174:G174"/>
    <mergeCell ref="C175:G175"/>
    <mergeCell ref="C177:G177"/>
    <mergeCell ref="C178:G178"/>
    <mergeCell ref="C180:G180"/>
    <mergeCell ref="C181:G181"/>
    <mergeCell ref="C198:G198"/>
    <mergeCell ref="C199:G199"/>
    <mergeCell ref="C200:G200"/>
    <mergeCell ref="C201:G201"/>
    <mergeCell ref="C202:G202"/>
    <mergeCell ref="C203:G203"/>
    <mergeCell ref="C192:G192"/>
    <mergeCell ref="C193:G193"/>
    <mergeCell ref="C194:G194"/>
    <mergeCell ref="C195:G195"/>
    <mergeCell ref="C196:G196"/>
    <mergeCell ref="C197:G197"/>
    <mergeCell ref="C212:G212"/>
    <mergeCell ref="C213:G213"/>
    <mergeCell ref="C215:G215"/>
    <mergeCell ref="C216:G216"/>
    <mergeCell ref="C217:G217"/>
    <mergeCell ref="C219:G219"/>
    <mergeCell ref="C204:G204"/>
    <mergeCell ref="C205:G205"/>
    <mergeCell ref="C207:G207"/>
    <mergeCell ref="C208:G208"/>
    <mergeCell ref="C209:G209"/>
    <mergeCell ref="C211:G211"/>
    <mergeCell ref="C228:G228"/>
    <mergeCell ref="C229:G229"/>
    <mergeCell ref="C231:G231"/>
    <mergeCell ref="C232:G232"/>
    <mergeCell ref="C233:G233"/>
    <mergeCell ref="C235:G235"/>
    <mergeCell ref="C220:G220"/>
    <mergeCell ref="C221:G221"/>
    <mergeCell ref="C223:G223"/>
    <mergeCell ref="C224:G224"/>
    <mergeCell ref="C225:G225"/>
    <mergeCell ref="C227:G227"/>
    <mergeCell ref="C244:G244"/>
    <mergeCell ref="C246:G246"/>
    <mergeCell ref="C247:G247"/>
    <mergeCell ref="C249:G249"/>
    <mergeCell ref="C250:G250"/>
    <mergeCell ref="C252:G252"/>
    <mergeCell ref="C236:G236"/>
    <mergeCell ref="C237:G237"/>
    <mergeCell ref="F238:G238"/>
    <mergeCell ref="C240:G240"/>
    <mergeCell ref="C241:G241"/>
    <mergeCell ref="C243:G243"/>
    <mergeCell ref="C262:G262"/>
    <mergeCell ref="C264:G264"/>
    <mergeCell ref="C265:G265"/>
    <mergeCell ref="C267:G267"/>
    <mergeCell ref="C268:G268"/>
    <mergeCell ref="C270:G270"/>
    <mergeCell ref="C253:G253"/>
    <mergeCell ref="C255:G255"/>
    <mergeCell ref="C256:G256"/>
    <mergeCell ref="C258:G258"/>
    <mergeCell ref="C259:G259"/>
    <mergeCell ref="C261:G261"/>
    <mergeCell ref="C278:G278"/>
    <mergeCell ref="C279:G279"/>
    <mergeCell ref="C280:G280"/>
    <mergeCell ref="C281:G281"/>
    <mergeCell ref="C282:G282"/>
    <mergeCell ref="C283:G283"/>
    <mergeCell ref="C272:G272"/>
    <mergeCell ref="C273:G273"/>
    <mergeCell ref="C274:G274"/>
    <mergeCell ref="C275:G275"/>
    <mergeCell ref="C276:G276"/>
    <mergeCell ref="C277:G277"/>
    <mergeCell ref="C292:G292"/>
    <mergeCell ref="C293:G293"/>
    <mergeCell ref="C294:G294"/>
    <mergeCell ref="C296:G296"/>
    <mergeCell ref="C297:G297"/>
    <mergeCell ref="C298:G298"/>
    <mergeCell ref="C284:G284"/>
    <mergeCell ref="C285:G285"/>
    <mergeCell ref="C286:G286"/>
    <mergeCell ref="C288:G288"/>
    <mergeCell ref="C289:G289"/>
    <mergeCell ref="C290:G290"/>
    <mergeCell ref="C308:G308"/>
    <mergeCell ref="C309:G309"/>
    <mergeCell ref="C310:G310"/>
    <mergeCell ref="C312:G312"/>
    <mergeCell ref="C313:G313"/>
    <mergeCell ref="C314:G314"/>
    <mergeCell ref="C300:G300"/>
    <mergeCell ref="C301:G301"/>
    <mergeCell ref="C302:G302"/>
    <mergeCell ref="C304:G304"/>
    <mergeCell ref="C305:G305"/>
    <mergeCell ref="C306:G306"/>
    <mergeCell ref="C323:G323"/>
    <mergeCell ref="C324:G324"/>
    <mergeCell ref="C325:G325"/>
    <mergeCell ref="C326:G326"/>
    <mergeCell ref="C327:G327"/>
    <mergeCell ref="C328:G328"/>
    <mergeCell ref="C316:G316"/>
    <mergeCell ref="C317:G317"/>
    <mergeCell ref="C318:G318"/>
    <mergeCell ref="F319:G319"/>
    <mergeCell ref="C321:G321"/>
    <mergeCell ref="C322:G322"/>
    <mergeCell ref="C336:G336"/>
    <mergeCell ref="C337:G337"/>
    <mergeCell ref="C338:G338"/>
    <mergeCell ref="C340:G340"/>
    <mergeCell ref="C341:G341"/>
    <mergeCell ref="C342:G342"/>
    <mergeCell ref="C329:G329"/>
    <mergeCell ref="C330:G330"/>
    <mergeCell ref="C331:G331"/>
    <mergeCell ref="C332:G332"/>
    <mergeCell ref="C333:G333"/>
    <mergeCell ref="C334:G334"/>
    <mergeCell ref="C352:G352"/>
    <mergeCell ref="C353:G353"/>
    <mergeCell ref="C354:G354"/>
    <mergeCell ref="C356:G356"/>
    <mergeCell ref="C357:G357"/>
    <mergeCell ref="C358:G358"/>
    <mergeCell ref="C344:G344"/>
    <mergeCell ref="C345:G345"/>
    <mergeCell ref="C346:G346"/>
    <mergeCell ref="C348:G348"/>
    <mergeCell ref="C349:G349"/>
    <mergeCell ref="C350:G350"/>
    <mergeCell ref="C368:G368"/>
    <mergeCell ref="C369:G369"/>
    <mergeCell ref="C370:G370"/>
    <mergeCell ref="C371:G371"/>
    <mergeCell ref="C372:G372"/>
    <mergeCell ref="C373:G373"/>
    <mergeCell ref="F359:G359"/>
    <mergeCell ref="C361:G361"/>
    <mergeCell ref="C363:G363"/>
    <mergeCell ref="F364:G364"/>
    <mergeCell ref="C366:G366"/>
    <mergeCell ref="C367:G367"/>
    <mergeCell ref="C382:G382"/>
    <mergeCell ref="F383:G383"/>
    <mergeCell ref="F385:G385"/>
    <mergeCell ref="C387:G387"/>
    <mergeCell ref="C389:G389"/>
    <mergeCell ref="C391:G391"/>
    <mergeCell ref="C374:G374"/>
    <mergeCell ref="C375:G375"/>
    <mergeCell ref="C376:G376"/>
    <mergeCell ref="C377:G377"/>
    <mergeCell ref="C379:G379"/>
    <mergeCell ref="F380:G380"/>
    <mergeCell ref="C405:G405"/>
    <mergeCell ref="C407:G407"/>
    <mergeCell ref="C409:G409"/>
    <mergeCell ref="C411:G411"/>
    <mergeCell ref="C413:G413"/>
    <mergeCell ref="C415:G415"/>
    <mergeCell ref="C393:G393"/>
    <mergeCell ref="C395:G395"/>
    <mergeCell ref="C397:G397"/>
    <mergeCell ref="C399:G399"/>
    <mergeCell ref="C401:G401"/>
    <mergeCell ref="C403:G403"/>
    <mergeCell ref="C428:G428"/>
    <mergeCell ref="C430:G430"/>
    <mergeCell ref="C432:G432"/>
    <mergeCell ref="C437:G437"/>
    <mergeCell ref="C440:G440"/>
    <mergeCell ref="C417:G417"/>
    <mergeCell ref="C419:G419"/>
    <mergeCell ref="C421:G421"/>
    <mergeCell ref="C423:G423"/>
    <mergeCell ref="C425:G425"/>
    <mergeCell ref="F426:G426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25.5">
      <c r="A2" s="111" t="s">
        <v>15</v>
      </c>
      <c r="B2" s="112"/>
      <c r="C2" s="243" t="s">
        <v>112</v>
      </c>
      <c r="D2" s="405" t="s">
        <v>113</v>
      </c>
      <c r="E2" s="369"/>
      <c r="F2" s="56" t="s">
        <v>17</v>
      </c>
      <c r="G2" s="57"/>
      <c r="H2" s="251"/>
      <c r="I2" s="252"/>
      <c r="J2" s="253" t="s">
        <v>113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96</v>
      </c>
      <c r="B5" s="64"/>
      <c r="C5" s="406" t="s">
        <v>97</v>
      </c>
      <c r="D5" s="379"/>
      <c r="E5" s="380"/>
      <c r="F5" s="54" t="s">
        <v>21</v>
      </c>
      <c r="G5" s="55"/>
      <c r="H5" s="256"/>
      <c r="I5" s="257"/>
      <c r="J5" s="255"/>
      <c r="K5" s="258" t="s">
        <v>97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 t="s">
        <v>112</v>
      </c>
      <c r="I1" s="271"/>
    </row>
    <row r="2" spans="1:9" ht="12" thickBot="1">
      <c r="A2" s="272" t="s">
        <v>224</v>
      </c>
      <c r="B2" s="273"/>
      <c r="C2" s="272" t="s">
        <v>459</v>
      </c>
      <c r="D2" s="273"/>
      <c r="E2" s="273"/>
      <c r="F2" s="273"/>
      <c r="G2" s="272" t="s">
        <v>113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118</v>
      </c>
      <c r="B7" s="280" t="s">
        <v>120</v>
      </c>
      <c r="C7" s="281"/>
      <c r="D7" s="281"/>
      <c r="E7" s="282"/>
      <c r="F7" s="283" t="s">
        <v>220</v>
      </c>
      <c r="G7" s="283"/>
      <c r="H7" s="283"/>
      <c r="I7" s="287"/>
    </row>
    <row r="8" spans="1:9" ht="12.75">
      <c r="A8" s="285" t="s">
        <v>121</v>
      </c>
      <c r="B8" s="280" t="s">
        <v>123</v>
      </c>
      <c r="C8" s="281"/>
      <c r="D8" s="281"/>
      <c r="E8" s="282"/>
      <c r="F8" s="283" t="s">
        <v>220</v>
      </c>
      <c r="G8" s="283"/>
      <c r="H8" s="283"/>
      <c r="I8" s="287"/>
    </row>
    <row r="9" spans="1:9" ht="12.75">
      <c r="A9" s="285" t="s">
        <v>124</v>
      </c>
      <c r="B9" s="280" t="s">
        <v>126</v>
      </c>
      <c r="C9" s="281"/>
      <c r="D9" s="281"/>
      <c r="E9" s="282"/>
      <c r="F9" s="283" t="s">
        <v>220</v>
      </c>
      <c r="G9" s="283"/>
      <c r="H9" s="283"/>
      <c r="I9" s="287"/>
    </row>
    <row r="10" spans="1:9" ht="12.75">
      <c r="A10" s="285" t="s">
        <v>127</v>
      </c>
      <c r="B10" s="280" t="s">
        <v>129</v>
      </c>
      <c r="C10" s="281"/>
      <c r="D10" s="281"/>
      <c r="E10" s="282"/>
      <c r="F10" s="283" t="s">
        <v>220</v>
      </c>
      <c r="G10" s="283"/>
      <c r="H10" s="283"/>
      <c r="I10" s="287"/>
    </row>
    <row r="11" spans="1:9" ht="12.75">
      <c r="A11" s="285" t="s">
        <v>130</v>
      </c>
      <c r="B11" s="280" t="s">
        <v>132</v>
      </c>
      <c r="C11" s="281"/>
      <c r="D11" s="281"/>
      <c r="E11" s="282"/>
      <c r="F11" s="283" t="s">
        <v>220</v>
      </c>
      <c r="G11" s="283"/>
      <c r="H11" s="283"/>
      <c r="I11" s="287"/>
    </row>
    <row r="12" spans="1:9" ht="12.75">
      <c r="A12" s="285" t="s">
        <v>133</v>
      </c>
      <c r="B12" s="280" t="s">
        <v>135</v>
      </c>
      <c r="C12" s="281"/>
      <c r="D12" s="281"/>
      <c r="E12" s="282"/>
      <c r="F12" s="283" t="s">
        <v>220</v>
      </c>
      <c r="G12" s="283"/>
      <c r="H12" s="283"/>
      <c r="I12" s="287"/>
    </row>
    <row r="13" spans="1:9" ht="12.75">
      <c r="A13" s="285" t="s">
        <v>136</v>
      </c>
      <c r="B13" s="280" t="s">
        <v>137</v>
      </c>
      <c r="C13" s="281"/>
      <c r="D13" s="281"/>
      <c r="E13" s="282"/>
      <c r="F13" s="283" t="s">
        <v>220</v>
      </c>
      <c r="G13" s="283"/>
      <c r="H13" s="283"/>
      <c r="I13" s="287"/>
    </row>
    <row r="14" spans="1:9" ht="12.75">
      <c r="A14" s="285" t="s">
        <v>139</v>
      </c>
      <c r="B14" s="280" t="s">
        <v>140</v>
      </c>
      <c r="C14" s="281"/>
      <c r="D14" s="281"/>
      <c r="E14" s="282"/>
      <c r="F14" s="283" t="s">
        <v>220</v>
      </c>
      <c r="G14" s="283"/>
      <c r="H14" s="283"/>
      <c r="I14" s="287"/>
    </row>
    <row r="15" spans="1:9" ht="12.75">
      <c r="A15" s="285" t="s">
        <v>142</v>
      </c>
      <c r="B15" s="280" t="s">
        <v>143</v>
      </c>
      <c r="C15" s="281"/>
      <c r="D15" s="281"/>
      <c r="E15" s="282"/>
      <c r="F15" s="283" t="s">
        <v>220</v>
      </c>
      <c r="G15" s="283"/>
      <c r="H15" s="283"/>
      <c r="I15" s="287"/>
    </row>
    <row r="16" spans="1:9" ht="12.75">
      <c r="A16" s="285" t="s">
        <v>145</v>
      </c>
      <c r="B16" s="280" t="s">
        <v>146</v>
      </c>
      <c r="C16" s="281"/>
      <c r="D16" s="281"/>
      <c r="E16" s="282"/>
      <c r="F16" s="283" t="s">
        <v>220</v>
      </c>
      <c r="G16" s="283"/>
      <c r="H16" s="283"/>
      <c r="I16" s="287"/>
    </row>
    <row r="17" spans="1:9" ht="12" thickBot="1">
      <c r="A17" s="288"/>
      <c r="B17" s="289" t="s">
        <v>230</v>
      </c>
      <c r="C17" s="290"/>
      <c r="D17" s="290"/>
      <c r="E17" s="291"/>
      <c r="F17" s="292"/>
      <c r="G17" s="292"/>
      <c r="H17" s="292"/>
      <c r="I17" s="293">
        <f>SUM(I7:I16)</f>
        <v>0</v>
      </c>
    </row>
    <row r="18" ht="12.75">
      <c r="A18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296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  <col min="53" max="53" width="73.375" style="0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96</v>
      </c>
      <c r="C3" s="423" t="s">
        <v>97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112</v>
      </c>
      <c r="C4" s="424" t="s">
        <v>113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118</v>
      </c>
      <c r="C7" s="319" t="s">
        <v>120</v>
      </c>
      <c r="D7" s="296"/>
      <c r="E7" s="297"/>
      <c r="F7" s="427">
        <f>SUM(G8:G15)</f>
        <v>0</v>
      </c>
      <c r="G7" s="428"/>
      <c r="H7" s="176"/>
      <c r="I7" s="176"/>
      <c r="J7" s="176"/>
    </row>
    <row r="8" spans="1:60" ht="22.5" outlineLevel="1">
      <c r="A8" s="314">
        <v>1</v>
      </c>
      <c r="B8" s="307" t="s">
        <v>1378</v>
      </c>
      <c r="C8" s="322" t="s">
        <v>1659</v>
      </c>
      <c r="D8" s="309" t="s">
        <v>1660</v>
      </c>
      <c r="E8" s="311">
        <v>1</v>
      </c>
      <c r="F8" s="313"/>
      <c r="G8" s="316">
        <f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60" ht="22.5" outlineLevel="1">
      <c r="A9" s="314"/>
      <c r="B9" s="307"/>
      <c r="C9" s="410" t="s">
        <v>1661</v>
      </c>
      <c r="D9" s="411"/>
      <c r="E9" s="412"/>
      <c r="F9" s="413"/>
      <c r="G9" s="414"/>
      <c r="H9" s="298"/>
      <c r="I9" s="298"/>
      <c r="J9" s="298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306" t="str">
        <f>C9</f>
        <v>SUCHÝ TRANSFORMÁTOR 22/0,4kV, 1000kVA,                          ZTRÁTY ZTRÁTY DLE EU Č. 548/2014</v>
      </c>
      <c r="BB9" s="267"/>
      <c r="BC9" s="267"/>
      <c r="BD9" s="267"/>
      <c r="BE9" s="267"/>
      <c r="BF9" s="267"/>
      <c r="BG9" s="267"/>
      <c r="BH9" s="267"/>
    </row>
    <row r="10" spans="1:60" ht="12.75" outlineLevel="1">
      <c r="A10" s="314">
        <v>2</v>
      </c>
      <c r="B10" s="307" t="s">
        <v>1383</v>
      </c>
      <c r="C10" s="322" t="s">
        <v>1662</v>
      </c>
      <c r="D10" s="309" t="s">
        <v>1660</v>
      </c>
      <c r="E10" s="311">
        <v>4</v>
      </c>
      <c r="F10" s="313"/>
      <c r="G10" s="316">
        <f>E10*F10</f>
        <v>0</v>
      </c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/>
      <c r="B11" s="307"/>
      <c r="C11" s="410" t="s">
        <v>1662</v>
      </c>
      <c r="D11" s="411"/>
      <c r="E11" s="412"/>
      <c r="F11" s="413"/>
      <c r="G11" s="414"/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306" t="str">
        <f>C11</f>
        <v>TLUMIČ VYBRACÍ POD TRANSFORMÁTOR</v>
      </c>
      <c r="BB11" s="267"/>
      <c r="BC11" s="267"/>
      <c r="BD11" s="267"/>
      <c r="BE11" s="267"/>
      <c r="BF11" s="267"/>
      <c r="BG11" s="267"/>
      <c r="BH11" s="267"/>
    </row>
    <row r="12" spans="1:60" ht="12.75" outlineLevel="1">
      <c r="A12" s="314">
        <v>3</v>
      </c>
      <c r="B12" s="307" t="s">
        <v>1386</v>
      </c>
      <c r="C12" s="322" t="s">
        <v>1663</v>
      </c>
      <c r="D12" s="309" t="s">
        <v>1664</v>
      </c>
      <c r="E12" s="311">
        <v>3.5</v>
      </c>
      <c r="F12" s="313"/>
      <c r="G12" s="316">
        <f>E12*F12</f>
        <v>0</v>
      </c>
      <c r="H12" s="298"/>
      <c r="I12" s="298"/>
      <c r="J12" s="298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</row>
    <row r="13" spans="1:60" ht="12.75" outlineLevel="1">
      <c r="A13" s="314"/>
      <c r="B13" s="307"/>
      <c r="C13" s="410" t="s">
        <v>1663</v>
      </c>
      <c r="D13" s="411"/>
      <c r="E13" s="412"/>
      <c r="F13" s="413"/>
      <c r="G13" s="414"/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306" t="str">
        <f>C13</f>
        <v>ZÁBRANA DŘEV.DO ROZV.BEZ UP.KONST.-MONT.</v>
      </c>
      <c r="BB13" s="267"/>
      <c r="BC13" s="267"/>
      <c r="BD13" s="267"/>
      <c r="BE13" s="267"/>
      <c r="BF13" s="267"/>
      <c r="BG13" s="267"/>
      <c r="BH13" s="267"/>
    </row>
    <row r="14" spans="1:60" ht="12.75" outlineLevel="1">
      <c r="A14" s="314">
        <v>4</v>
      </c>
      <c r="B14" s="307" t="s">
        <v>1390</v>
      </c>
      <c r="C14" s="322" t="s">
        <v>1665</v>
      </c>
      <c r="D14" s="309" t="s">
        <v>1660</v>
      </c>
      <c r="E14" s="311">
        <v>4</v>
      </c>
      <c r="F14" s="313"/>
      <c r="G14" s="316">
        <f>E14*F14</f>
        <v>0</v>
      </c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</row>
    <row r="15" spans="1:60" ht="12.75" outlineLevel="1">
      <c r="A15" s="314"/>
      <c r="B15" s="307"/>
      <c r="C15" s="410" t="s">
        <v>1665</v>
      </c>
      <c r="D15" s="411"/>
      <c r="E15" s="412"/>
      <c r="F15" s="413"/>
      <c r="G15" s="414"/>
      <c r="H15" s="298"/>
      <c r="I15" s="298"/>
      <c r="J15" s="298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306" t="str">
        <f>C15</f>
        <v>UPEVŇOVACÍ KONSTRUKCE DŘEVĚNÉ ZÁBRANY</v>
      </c>
      <c r="BB15" s="267"/>
      <c r="BC15" s="267"/>
      <c r="BD15" s="267"/>
      <c r="BE15" s="267"/>
      <c r="BF15" s="267"/>
      <c r="BG15" s="267"/>
      <c r="BH15" s="267"/>
    </row>
    <row r="16" spans="1:10" ht="12.75">
      <c r="A16" s="315" t="s">
        <v>231</v>
      </c>
      <c r="B16" s="308" t="s">
        <v>121</v>
      </c>
      <c r="C16" s="323" t="s">
        <v>123</v>
      </c>
      <c r="D16" s="310"/>
      <c r="E16" s="312"/>
      <c r="F16" s="420">
        <f>SUM(G17:G52)</f>
        <v>0</v>
      </c>
      <c r="G16" s="421"/>
      <c r="H16" s="176"/>
      <c r="I16" s="176"/>
      <c r="J16" s="176"/>
    </row>
    <row r="17" spans="1:60" ht="12.75" outlineLevel="1">
      <c r="A17" s="314">
        <v>5</v>
      </c>
      <c r="B17" s="307" t="s">
        <v>1392</v>
      </c>
      <c r="C17" s="322" t="s">
        <v>1666</v>
      </c>
      <c r="D17" s="309" t="s">
        <v>1664</v>
      </c>
      <c r="E17" s="311">
        <v>147</v>
      </c>
      <c r="F17" s="313"/>
      <c r="G17" s="316">
        <f>E17*F17</f>
        <v>0</v>
      </c>
      <c r="H17" s="298"/>
      <c r="I17" s="298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</row>
    <row r="18" spans="1:60" ht="12.75" outlineLevel="1">
      <c r="A18" s="314"/>
      <c r="B18" s="307"/>
      <c r="C18" s="410" t="s">
        <v>1666</v>
      </c>
      <c r="D18" s="411"/>
      <c r="E18" s="412"/>
      <c r="F18" s="413"/>
      <c r="G18" s="414"/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306" t="str">
        <f>C18</f>
        <v>KABEL VN, 22kV-AXEKVCEY 1x70mm2</v>
      </c>
      <c r="BB18" s="267"/>
      <c r="BC18" s="267"/>
      <c r="BD18" s="267"/>
      <c r="BE18" s="267"/>
      <c r="BF18" s="267"/>
      <c r="BG18" s="267"/>
      <c r="BH18" s="267"/>
    </row>
    <row r="19" spans="1:60" ht="12.75" outlineLevel="1">
      <c r="A19" s="314">
        <v>6</v>
      </c>
      <c r="B19" s="307" t="s">
        <v>1396</v>
      </c>
      <c r="C19" s="322" t="s">
        <v>1667</v>
      </c>
      <c r="D19" s="309" t="s">
        <v>1660</v>
      </c>
      <c r="E19" s="311">
        <v>3</v>
      </c>
      <c r="F19" s="313"/>
      <c r="G19" s="316">
        <f>E19*F19</f>
        <v>0</v>
      </c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</row>
    <row r="20" spans="1:60" ht="12.75" outlineLevel="1">
      <c r="A20" s="314"/>
      <c r="B20" s="307"/>
      <c r="C20" s="410" t="s">
        <v>1667</v>
      </c>
      <c r="D20" s="411"/>
      <c r="E20" s="412"/>
      <c r="F20" s="413"/>
      <c r="G20" s="414"/>
      <c r="H20" s="298"/>
      <c r="I20" s="298"/>
      <c r="J20" s="298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306" t="str">
        <f>C20</f>
        <v>NAPĚŤOVÉ ZKOUŠKY KABELU VN</v>
      </c>
      <c r="BB20" s="267"/>
      <c r="BC20" s="267"/>
      <c r="BD20" s="267"/>
      <c r="BE20" s="267"/>
      <c r="BF20" s="267"/>
      <c r="BG20" s="267"/>
      <c r="BH20" s="267"/>
    </row>
    <row r="21" spans="1:60" ht="22.5" outlineLevel="1">
      <c r="A21" s="314">
        <v>7</v>
      </c>
      <c r="B21" s="307" t="s">
        <v>1400</v>
      </c>
      <c r="C21" s="322" t="s">
        <v>1668</v>
      </c>
      <c r="D21" s="309" t="s">
        <v>1660</v>
      </c>
      <c r="E21" s="311">
        <v>60</v>
      </c>
      <c r="F21" s="313"/>
      <c r="G21" s="316">
        <f>E21*F21</f>
        <v>0</v>
      </c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</row>
    <row r="22" spans="1:60" ht="12.75" outlineLevel="1">
      <c r="A22" s="314"/>
      <c r="B22" s="307"/>
      <c r="C22" s="410" t="s">
        <v>1668</v>
      </c>
      <c r="D22" s="411"/>
      <c r="E22" s="412"/>
      <c r="F22" s="413"/>
      <c r="G22" s="414"/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306" t="str">
        <f>C22</f>
        <v>PŘÍCHYTKA KABELOVÁ KPZ/3, PRO KABEL VN 70MM</v>
      </c>
      <c r="BB22" s="267"/>
      <c r="BC22" s="267"/>
      <c r="BD22" s="267"/>
      <c r="BE22" s="267"/>
      <c r="BF22" s="267"/>
      <c r="BG22" s="267"/>
      <c r="BH22" s="267"/>
    </row>
    <row r="23" spans="1:60" ht="22.5" outlineLevel="1">
      <c r="A23" s="314">
        <v>8</v>
      </c>
      <c r="B23" s="307" t="s">
        <v>1404</v>
      </c>
      <c r="C23" s="322" t="s">
        <v>1669</v>
      </c>
      <c r="D23" s="309" t="s">
        <v>1664</v>
      </c>
      <c r="E23" s="311">
        <v>40</v>
      </c>
      <c r="F23" s="313"/>
      <c r="G23" s="316">
        <f>E23*F23</f>
        <v>0</v>
      </c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</row>
    <row r="24" spans="1:60" ht="12.75" outlineLevel="1">
      <c r="A24" s="314"/>
      <c r="B24" s="307"/>
      <c r="C24" s="410" t="s">
        <v>1669</v>
      </c>
      <c r="D24" s="411"/>
      <c r="E24" s="412"/>
      <c r="F24" s="413"/>
      <c r="G24" s="414"/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306" t="str">
        <f>C24</f>
        <v>PLNÝ PLECHOVÝ ŽLAB 300mm x 50mm +OZNAČENÍ VN</v>
      </c>
      <c r="BB24" s="267"/>
      <c r="BC24" s="267"/>
      <c r="BD24" s="267"/>
      <c r="BE24" s="267"/>
      <c r="BF24" s="267"/>
      <c r="BG24" s="267"/>
      <c r="BH24" s="267"/>
    </row>
    <row r="25" spans="1:60" ht="12.75" outlineLevel="1">
      <c r="A25" s="314">
        <v>9</v>
      </c>
      <c r="B25" s="307" t="s">
        <v>1670</v>
      </c>
      <c r="C25" s="322" t="s">
        <v>1671</v>
      </c>
      <c r="D25" s="309" t="s">
        <v>1660</v>
      </c>
      <c r="E25" s="311">
        <v>12</v>
      </c>
      <c r="F25" s="313"/>
      <c r="G25" s="316">
        <f>E25*F25</f>
        <v>0</v>
      </c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</row>
    <row r="26" spans="1:60" ht="12.75" outlineLevel="1">
      <c r="A26" s="314"/>
      <c r="B26" s="307"/>
      <c r="C26" s="410" t="s">
        <v>1671</v>
      </c>
      <c r="D26" s="411"/>
      <c r="E26" s="412"/>
      <c r="F26" s="413"/>
      <c r="G26" s="414"/>
      <c r="H26" s="298"/>
      <c r="I26" s="298"/>
      <c r="J26" s="298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306" t="str">
        <f>C26</f>
        <v>KABELOVÉ OKO PRO STÍNĚNÍ</v>
      </c>
      <c r="BB26" s="267"/>
      <c r="BC26" s="267"/>
      <c r="BD26" s="267"/>
      <c r="BE26" s="267"/>
      <c r="BF26" s="267"/>
      <c r="BG26" s="267"/>
      <c r="BH26" s="267"/>
    </row>
    <row r="27" spans="1:60" ht="12.75" outlineLevel="1">
      <c r="A27" s="314">
        <v>10</v>
      </c>
      <c r="B27" s="307" t="s">
        <v>1412</v>
      </c>
      <c r="C27" s="322" t="s">
        <v>1672</v>
      </c>
      <c r="D27" s="309" t="s">
        <v>1673</v>
      </c>
      <c r="E27" s="311">
        <v>12</v>
      </c>
      <c r="F27" s="313"/>
      <c r="G27" s="316">
        <f>E27*F27</f>
        <v>0</v>
      </c>
      <c r="H27" s="298"/>
      <c r="I27" s="298"/>
      <c r="J27" s="298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</row>
    <row r="28" spans="1:60" ht="12.75" outlineLevel="1">
      <c r="A28" s="314"/>
      <c r="B28" s="307"/>
      <c r="C28" s="410" t="s">
        <v>1672</v>
      </c>
      <c r="D28" s="411"/>
      <c r="E28" s="412"/>
      <c r="F28" s="413"/>
      <c r="G28" s="414"/>
      <c r="H28" s="298"/>
      <c r="I28" s="298"/>
      <c r="J28" s="298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306" t="str">
        <f>C28</f>
        <v>SMRŠŤOVACÍ TRUBIČKA ŽLUTOZELENÁ</v>
      </c>
      <c r="BB28" s="267"/>
      <c r="BC28" s="267"/>
      <c r="BD28" s="267"/>
      <c r="BE28" s="267"/>
      <c r="BF28" s="267"/>
      <c r="BG28" s="267"/>
      <c r="BH28" s="267"/>
    </row>
    <row r="29" spans="1:60" ht="22.5" outlineLevel="1">
      <c r="A29" s="314">
        <v>11</v>
      </c>
      <c r="B29" s="307" t="s">
        <v>1674</v>
      </c>
      <c r="C29" s="322" t="s">
        <v>1675</v>
      </c>
      <c r="D29" s="309" t="s">
        <v>1660</v>
      </c>
      <c r="E29" s="311">
        <v>1</v>
      </c>
      <c r="F29" s="313"/>
      <c r="G29" s="316">
        <f>E29*F29</f>
        <v>0</v>
      </c>
      <c r="H29" s="298"/>
      <c r="I29" s="298"/>
      <c r="J29" s="298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</row>
    <row r="30" spans="1:60" ht="12.75" outlineLevel="1">
      <c r="A30" s="314"/>
      <c r="B30" s="307"/>
      <c r="C30" s="410" t="s">
        <v>1675</v>
      </c>
      <c r="D30" s="411"/>
      <c r="E30" s="412"/>
      <c r="F30" s="413"/>
      <c r="G30" s="414"/>
      <c r="H30" s="298"/>
      <c r="I30" s="298"/>
      <c r="J30" s="298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306" t="str">
        <f>C30</f>
        <v>ROZVADĚČ VN GA 2K1TS S ABSOROBÉREM PŘETLAKU SF6</v>
      </c>
      <c r="BB30" s="267"/>
      <c r="BC30" s="267"/>
      <c r="BD30" s="267"/>
      <c r="BE30" s="267"/>
      <c r="BF30" s="267"/>
      <c r="BG30" s="267"/>
      <c r="BH30" s="267"/>
    </row>
    <row r="31" spans="1:60" ht="12.75" outlineLevel="1">
      <c r="A31" s="314">
        <v>12</v>
      </c>
      <c r="B31" s="307" t="s">
        <v>1676</v>
      </c>
      <c r="C31" s="322" t="s">
        <v>1677</v>
      </c>
      <c r="D31" s="309" t="s">
        <v>1660</v>
      </c>
      <c r="E31" s="311">
        <v>3</v>
      </c>
      <c r="F31" s="313"/>
      <c r="G31" s="316">
        <f>E31*F31</f>
        <v>0</v>
      </c>
      <c r="H31" s="298"/>
      <c r="I31" s="298"/>
      <c r="J31" s="298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</row>
    <row r="32" spans="1:60" ht="12.75" outlineLevel="1">
      <c r="A32" s="314"/>
      <c r="B32" s="307"/>
      <c r="C32" s="410" t="s">
        <v>1677</v>
      </c>
      <c r="D32" s="411"/>
      <c r="E32" s="412"/>
      <c r="F32" s="413"/>
      <c r="G32" s="414"/>
      <c r="H32" s="298"/>
      <c r="I32" s="298"/>
      <c r="J32" s="298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306" t="str">
        <f>C32</f>
        <v>UKONČENÍ KABELU VN 70mm</v>
      </c>
      <c r="BB32" s="267"/>
      <c r="BC32" s="267"/>
      <c r="BD32" s="267"/>
      <c r="BE32" s="267"/>
      <c r="BF32" s="267"/>
      <c r="BG32" s="267"/>
      <c r="BH32" s="267"/>
    </row>
    <row r="33" spans="1:60" ht="12.75" outlineLevel="1">
      <c r="A33" s="314">
        <v>13</v>
      </c>
      <c r="B33" s="307" t="s">
        <v>1678</v>
      </c>
      <c r="C33" s="322" t="s">
        <v>1679</v>
      </c>
      <c r="D33" s="309" t="s">
        <v>1660</v>
      </c>
      <c r="E33" s="311">
        <v>6</v>
      </c>
      <c r="F33" s="313"/>
      <c r="G33" s="316">
        <f>E33*F33</f>
        <v>0</v>
      </c>
      <c r="H33" s="298"/>
      <c r="I33" s="298"/>
      <c r="J33" s="298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  <c r="AM33" s="267"/>
      <c r="AN33" s="267"/>
      <c r="AO33" s="267"/>
      <c r="AP33" s="267"/>
      <c r="AQ33" s="267"/>
      <c r="AR33" s="267"/>
      <c r="AS33" s="267"/>
      <c r="AT33" s="267"/>
      <c r="AU33" s="267"/>
      <c r="AV33" s="267"/>
      <c r="AW33" s="267"/>
      <c r="AX33" s="267"/>
      <c r="AY33" s="267"/>
      <c r="AZ33" s="267"/>
      <c r="BA33" s="267"/>
      <c r="BB33" s="267"/>
      <c r="BC33" s="267"/>
      <c r="BD33" s="267"/>
      <c r="BE33" s="267"/>
      <c r="BF33" s="267"/>
      <c r="BG33" s="267"/>
      <c r="BH33" s="267"/>
    </row>
    <row r="34" spans="1:60" ht="12.75" outlineLevel="1">
      <c r="A34" s="314"/>
      <c r="B34" s="307"/>
      <c r="C34" s="410" t="s">
        <v>1679</v>
      </c>
      <c r="D34" s="411"/>
      <c r="E34" s="412"/>
      <c r="F34" s="413"/>
      <c r="G34" s="414"/>
      <c r="H34" s="298"/>
      <c r="I34" s="298"/>
      <c r="J34" s="298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  <c r="AM34" s="267"/>
      <c r="AN34" s="267"/>
      <c r="AO34" s="267"/>
      <c r="AP34" s="267"/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306" t="str">
        <f>C34</f>
        <v>ÚHLOVÝ ADAPTÉR PRO KABEL 70mm2 RSTI</v>
      </c>
      <c r="BB34" s="267"/>
      <c r="BC34" s="267"/>
      <c r="BD34" s="267"/>
      <c r="BE34" s="267"/>
      <c r="BF34" s="267"/>
      <c r="BG34" s="267"/>
      <c r="BH34" s="267"/>
    </row>
    <row r="35" spans="1:60" ht="22.5" outlineLevel="1">
      <c r="A35" s="314">
        <v>14</v>
      </c>
      <c r="B35" s="307" t="s">
        <v>1680</v>
      </c>
      <c r="C35" s="322" t="s">
        <v>1681</v>
      </c>
      <c r="D35" s="309" t="s">
        <v>1660</v>
      </c>
      <c r="E35" s="311">
        <v>1</v>
      </c>
      <c r="F35" s="313"/>
      <c r="G35" s="316">
        <f>E35*F35</f>
        <v>0</v>
      </c>
      <c r="H35" s="298"/>
      <c r="I35" s="298"/>
      <c r="J35" s="298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267"/>
      <c r="BA35" s="267"/>
      <c r="BB35" s="267"/>
      <c r="BC35" s="267"/>
      <c r="BD35" s="267"/>
      <c r="BE35" s="267"/>
      <c r="BF35" s="267"/>
      <c r="BG35" s="267"/>
      <c r="BH35" s="267"/>
    </row>
    <row r="36" spans="1:60" ht="12.75" outlineLevel="1">
      <c r="A36" s="314"/>
      <c r="B36" s="307"/>
      <c r="C36" s="410" t="s">
        <v>1681</v>
      </c>
      <c r="D36" s="411"/>
      <c r="E36" s="412"/>
      <c r="F36" s="413"/>
      <c r="G36" s="414"/>
      <c r="H36" s="298"/>
      <c r="I36" s="298"/>
      <c r="J36" s="298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306" t="str">
        <f>C36</f>
        <v>DŘEVĚNÝ RÁMEČEK SE ZASKLENÍM PRO SCHÉMA 45x30cm</v>
      </c>
      <c r="BB36" s="267"/>
      <c r="BC36" s="267"/>
      <c r="BD36" s="267"/>
      <c r="BE36" s="267"/>
      <c r="BF36" s="267"/>
      <c r="BG36" s="267"/>
      <c r="BH36" s="267"/>
    </row>
    <row r="37" spans="1:60" ht="12.75" outlineLevel="1">
      <c r="A37" s="314">
        <v>15</v>
      </c>
      <c r="B37" s="307" t="s">
        <v>1682</v>
      </c>
      <c r="C37" s="322" t="s">
        <v>1683</v>
      </c>
      <c r="D37" s="309" t="s">
        <v>1660</v>
      </c>
      <c r="E37" s="311">
        <v>3</v>
      </c>
      <c r="F37" s="313"/>
      <c r="G37" s="316">
        <f>E37*F37</f>
        <v>0</v>
      </c>
      <c r="H37" s="298"/>
      <c r="I37" s="298"/>
      <c r="J37" s="298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  <c r="AM37" s="267"/>
      <c r="AN37" s="267"/>
      <c r="AO37" s="267"/>
      <c r="AP37" s="267"/>
      <c r="AQ37" s="267"/>
      <c r="AR37" s="267"/>
      <c r="AS37" s="267"/>
      <c r="AT37" s="267"/>
      <c r="AU37" s="267"/>
      <c r="AV37" s="267"/>
      <c r="AW37" s="267"/>
      <c r="AX37" s="267"/>
      <c r="AY37" s="267"/>
      <c r="AZ37" s="267"/>
      <c r="BA37" s="267"/>
      <c r="BB37" s="267"/>
      <c r="BC37" s="267"/>
      <c r="BD37" s="267"/>
      <c r="BE37" s="267"/>
      <c r="BF37" s="267"/>
      <c r="BG37" s="267"/>
      <c r="BH37" s="267"/>
    </row>
    <row r="38" spans="1:60" ht="12.75" outlineLevel="1">
      <c r="A38" s="314"/>
      <c r="B38" s="307"/>
      <c r="C38" s="410" t="s">
        <v>1683</v>
      </c>
      <c r="D38" s="411"/>
      <c r="E38" s="412"/>
      <c r="F38" s="413"/>
      <c r="G38" s="414"/>
      <c r="H38" s="298"/>
      <c r="I38" s="298"/>
      <c r="J38" s="298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306" t="str">
        <f>C38</f>
        <v>KABELOVÁ KONCOVKA PRO KABEL 70mm2</v>
      </c>
      <c r="BB38" s="267"/>
      <c r="BC38" s="267"/>
      <c r="BD38" s="267"/>
      <c r="BE38" s="267"/>
      <c r="BF38" s="267"/>
      <c r="BG38" s="267"/>
      <c r="BH38" s="267"/>
    </row>
    <row r="39" spans="1:60" ht="12.75" outlineLevel="1">
      <c r="A39" s="314">
        <v>16</v>
      </c>
      <c r="B39" s="307" t="s">
        <v>1684</v>
      </c>
      <c r="C39" s="322" t="s">
        <v>1685</v>
      </c>
      <c r="D39" s="309" t="s">
        <v>1660</v>
      </c>
      <c r="E39" s="311">
        <v>12</v>
      </c>
      <c r="F39" s="313"/>
      <c r="G39" s="316">
        <f>E39*F39</f>
        <v>0</v>
      </c>
      <c r="H39" s="298"/>
      <c r="I39" s="298"/>
      <c r="J39" s="298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67"/>
      <c r="AS39" s="267"/>
      <c r="AT39" s="267"/>
      <c r="AU39" s="267"/>
      <c r="AV39" s="267"/>
      <c r="AW39" s="267"/>
      <c r="AX39" s="267"/>
      <c r="AY39" s="267"/>
      <c r="AZ39" s="267"/>
      <c r="BA39" s="267"/>
      <c r="BB39" s="267"/>
      <c r="BC39" s="267"/>
      <c r="BD39" s="267"/>
      <c r="BE39" s="267"/>
      <c r="BF39" s="267"/>
      <c r="BG39" s="267"/>
      <c r="BH39" s="267"/>
    </row>
    <row r="40" spans="1:60" ht="12.75" outlineLevel="1">
      <c r="A40" s="314"/>
      <c r="B40" s="307"/>
      <c r="C40" s="410" t="s">
        <v>1685</v>
      </c>
      <c r="D40" s="411"/>
      <c r="E40" s="412"/>
      <c r="F40" s="413"/>
      <c r="G40" s="414"/>
      <c r="H40" s="298"/>
      <c r="I40" s="298"/>
      <c r="J40" s="298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306" t="str">
        <f>C40</f>
        <v>BEZPEČNOSTNÍ TABULKY</v>
      </c>
      <c r="BB40" s="267"/>
      <c r="BC40" s="267"/>
      <c r="BD40" s="267"/>
      <c r="BE40" s="267"/>
      <c r="BF40" s="267"/>
      <c r="BG40" s="267"/>
      <c r="BH40" s="267"/>
    </row>
    <row r="41" spans="1:60" ht="12.75" outlineLevel="1">
      <c r="A41" s="314">
        <v>17</v>
      </c>
      <c r="B41" s="307" t="s">
        <v>1686</v>
      </c>
      <c r="C41" s="322" t="s">
        <v>1687</v>
      </c>
      <c r="D41" s="309" t="s">
        <v>1660</v>
      </c>
      <c r="E41" s="311">
        <v>10</v>
      </c>
      <c r="F41" s="313"/>
      <c r="G41" s="316">
        <f>E41*F41</f>
        <v>0</v>
      </c>
      <c r="H41" s="298"/>
      <c r="I41" s="298"/>
      <c r="J41" s="298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</row>
    <row r="42" spans="1:60" ht="12.75" outlineLevel="1">
      <c r="A42" s="314"/>
      <c r="B42" s="307"/>
      <c r="C42" s="410" t="s">
        <v>1687</v>
      </c>
      <c r="D42" s="411"/>
      <c r="E42" s="412"/>
      <c r="F42" s="413"/>
      <c r="G42" s="414"/>
      <c r="H42" s="298"/>
      <c r="I42" s="298"/>
      <c r="J42" s="298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306" t="str">
        <f>C42</f>
        <v>POŽÁRNÍ UCPÁVKA</v>
      </c>
      <c r="BB42" s="267"/>
      <c r="BC42" s="267"/>
      <c r="BD42" s="267"/>
      <c r="BE42" s="267"/>
      <c r="BF42" s="267"/>
      <c r="BG42" s="267"/>
      <c r="BH42" s="267"/>
    </row>
    <row r="43" spans="1:60" ht="12.75" outlineLevel="1">
      <c r="A43" s="314">
        <v>18</v>
      </c>
      <c r="B43" s="307" t="s">
        <v>1688</v>
      </c>
      <c r="C43" s="322" t="s">
        <v>1689</v>
      </c>
      <c r="D43" s="309" t="s">
        <v>1660</v>
      </c>
      <c r="E43" s="311">
        <v>10</v>
      </c>
      <c r="F43" s="313"/>
      <c r="G43" s="316">
        <f>E43*F43</f>
        <v>0</v>
      </c>
      <c r="H43" s="298"/>
      <c r="I43" s="298"/>
      <c r="J43" s="298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7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7"/>
      <c r="AU43" s="267"/>
      <c r="AV43" s="267"/>
      <c r="AW43" s="267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</row>
    <row r="44" spans="1:60" ht="12.75" outlineLevel="1">
      <c r="A44" s="314"/>
      <c r="B44" s="307"/>
      <c r="C44" s="410" t="s">
        <v>1689</v>
      </c>
      <c r="D44" s="411"/>
      <c r="E44" s="412"/>
      <c r="F44" s="413"/>
      <c r="G44" s="414"/>
      <c r="H44" s="298"/>
      <c r="I44" s="298"/>
      <c r="J44" s="298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306" t="str">
        <f>C44</f>
        <v>VRTÁNÍ PROSTUPŮ PRO KABELY</v>
      </c>
      <c r="BB44" s="267"/>
      <c r="BC44" s="267"/>
      <c r="BD44" s="267"/>
      <c r="BE44" s="267"/>
      <c r="BF44" s="267"/>
      <c r="BG44" s="267"/>
      <c r="BH44" s="267"/>
    </row>
    <row r="45" spans="1:60" ht="12.75" outlineLevel="1">
      <c r="A45" s="314">
        <v>19</v>
      </c>
      <c r="B45" s="307" t="s">
        <v>1416</v>
      </c>
      <c r="C45" s="322" t="s">
        <v>1690</v>
      </c>
      <c r="D45" s="309" t="s">
        <v>1664</v>
      </c>
      <c r="E45" s="311">
        <v>1.5</v>
      </c>
      <c r="F45" s="313"/>
      <c r="G45" s="316">
        <f>E45*F45</f>
        <v>0</v>
      </c>
      <c r="H45" s="298"/>
      <c r="I45" s="298"/>
      <c r="J45" s="298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7"/>
      <c r="AU45" s="267"/>
      <c r="AV45" s="267"/>
      <c r="AW45" s="267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</row>
    <row r="46" spans="1:60" ht="12.75" outlineLevel="1">
      <c r="A46" s="314"/>
      <c r="B46" s="307"/>
      <c r="C46" s="410" t="s">
        <v>1690</v>
      </c>
      <c r="D46" s="411"/>
      <c r="E46" s="412"/>
      <c r="F46" s="413"/>
      <c r="G46" s="414"/>
      <c r="H46" s="298"/>
      <c r="I46" s="298"/>
      <c r="J46" s="298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7"/>
      <c r="AU46" s="267"/>
      <c r="AV46" s="267"/>
      <c r="AW46" s="267"/>
      <c r="AX46" s="267"/>
      <c r="AY46" s="267"/>
      <c r="AZ46" s="267"/>
      <c r="BA46" s="306" t="str">
        <f>C46</f>
        <v>DIELEKTRICKÝ KOBEREC ŠÍŘE 1,2M</v>
      </c>
      <c r="BB46" s="267"/>
      <c r="BC46" s="267"/>
      <c r="BD46" s="267"/>
      <c r="BE46" s="267"/>
      <c r="BF46" s="267"/>
      <c r="BG46" s="267"/>
      <c r="BH46" s="267"/>
    </row>
    <row r="47" spans="1:60" ht="12.75" outlineLevel="1">
      <c r="A47" s="314">
        <v>20</v>
      </c>
      <c r="B47" s="307" t="s">
        <v>1420</v>
      </c>
      <c r="C47" s="322" t="s">
        <v>1691</v>
      </c>
      <c r="D47" s="309" t="s">
        <v>1660</v>
      </c>
      <c r="E47" s="311">
        <v>3</v>
      </c>
      <c r="F47" s="313"/>
      <c r="G47" s="316">
        <f>E47*F47</f>
        <v>0</v>
      </c>
      <c r="H47" s="298"/>
      <c r="I47" s="298"/>
      <c r="J47" s="298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7"/>
      <c r="AU47" s="267"/>
      <c r="AV47" s="267"/>
      <c r="AW47" s="267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</row>
    <row r="48" spans="1:60" ht="12.75" outlineLevel="1">
      <c r="A48" s="314"/>
      <c r="B48" s="307"/>
      <c r="C48" s="410" t="s">
        <v>1691</v>
      </c>
      <c r="D48" s="411"/>
      <c r="E48" s="412"/>
      <c r="F48" s="413"/>
      <c r="G48" s="414"/>
      <c r="H48" s="298"/>
      <c r="I48" s="298"/>
      <c r="J48" s="298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306" t="str">
        <f>C48</f>
        <v>VN POJISTKA 50A</v>
      </c>
      <c r="BB48" s="267"/>
      <c r="BC48" s="267"/>
      <c r="BD48" s="267"/>
      <c r="BE48" s="267"/>
      <c r="BF48" s="267"/>
      <c r="BG48" s="267"/>
      <c r="BH48" s="267"/>
    </row>
    <row r="49" spans="1:60" ht="12.75" outlineLevel="1">
      <c r="A49" s="314">
        <v>21</v>
      </c>
      <c r="B49" s="307" t="s">
        <v>1422</v>
      </c>
      <c r="C49" s="322" t="s">
        <v>1692</v>
      </c>
      <c r="D49" s="309" t="s">
        <v>1660</v>
      </c>
      <c r="E49" s="311">
        <v>6</v>
      </c>
      <c r="F49" s="313"/>
      <c r="G49" s="316">
        <f>E49*F49</f>
        <v>0</v>
      </c>
      <c r="H49" s="298"/>
      <c r="I49" s="298"/>
      <c r="J49" s="298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</row>
    <row r="50" spans="1:60" ht="12.75" outlineLevel="1">
      <c r="A50" s="314"/>
      <c r="B50" s="307"/>
      <c r="C50" s="410" t="s">
        <v>1692</v>
      </c>
      <c r="D50" s="411"/>
      <c r="E50" s="412"/>
      <c r="F50" s="413"/>
      <c r="G50" s="414"/>
      <c r="H50" s="298"/>
      <c r="I50" s="298"/>
      <c r="J50" s="298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306" t="str">
        <f>C50</f>
        <v>KABELOVÁ SPOJKA PRO KABEL 70mm2</v>
      </c>
      <c r="BB50" s="267"/>
      <c r="BC50" s="267"/>
      <c r="BD50" s="267"/>
      <c r="BE50" s="267"/>
      <c r="BF50" s="267"/>
      <c r="BG50" s="267"/>
      <c r="BH50" s="267"/>
    </row>
    <row r="51" spans="1:60" ht="12.75" outlineLevel="1">
      <c r="A51" s="314">
        <v>22</v>
      </c>
      <c r="B51" s="307" t="s">
        <v>1693</v>
      </c>
      <c r="C51" s="322" t="s">
        <v>1694</v>
      </c>
      <c r="D51" s="309" t="s">
        <v>1695</v>
      </c>
      <c r="E51" s="311">
        <v>40</v>
      </c>
      <c r="F51" s="313"/>
      <c r="G51" s="316">
        <f>E51*F51</f>
        <v>0</v>
      </c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7"/>
      <c r="AU51" s="267"/>
      <c r="AV51" s="267"/>
      <c r="AW51" s="267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</row>
    <row r="52" spans="1:60" ht="12.75" outlineLevel="1">
      <c r="A52" s="314"/>
      <c r="B52" s="307"/>
      <c r="C52" s="410" t="s">
        <v>1694</v>
      </c>
      <c r="D52" s="411"/>
      <c r="E52" s="412"/>
      <c r="F52" s="413"/>
      <c r="G52" s="414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306" t="str">
        <f>C52</f>
        <v>POMOCNÝ MATERIÁL PRO DRÁTĚNÝ ŽLAB</v>
      </c>
      <c r="BB52" s="267"/>
      <c r="BC52" s="267"/>
      <c r="BD52" s="267"/>
      <c r="BE52" s="267"/>
      <c r="BF52" s="267"/>
      <c r="BG52" s="267"/>
      <c r="BH52" s="267"/>
    </row>
    <row r="53" spans="1:7" ht="12.75">
      <c r="A53" s="315" t="s">
        <v>231</v>
      </c>
      <c r="B53" s="308" t="s">
        <v>124</v>
      </c>
      <c r="C53" s="323" t="s">
        <v>126</v>
      </c>
      <c r="D53" s="310"/>
      <c r="E53" s="312"/>
      <c r="F53" s="420">
        <f>SUM(G54:G109)</f>
        <v>0</v>
      </c>
      <c r="G53" s="421"/>
    </row>
    <row r="54" spans="1:60" ht="12.75" outlineLevel="1">
      <c r="A54" s="314">
        <v>23</v>
      </c>
      <c r="B54" s="307" t="s">
        <v>1434</v>
      </c>
      <c r="C54" s="322" t="s">
        <v>1696</v>
      </c>
      <c r="D54" s="309" t="s">
        <v>1664</v>
      </c>
      <c r="E54" s="311">
        <v>56</v>
      </c>
      <c r="F54" s="313"/>
      <c r="G54" s="316">
        <f>E54*F54</f>
        <v>0</v>
      </c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7"/>
      <c r="AU54" s="267"/>
      <c r="AV54" s="267"/>
      <c r="AW54" s="267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</row>
    <row r="55" spans="1:60" ht="12.75" outlineLevel="1">
      <c r="A55" s="314"/>
      <c r="B55" s="307"/>
      <c r="C55" s="410" t="s">
        <v>1696</v>
      </c>
      <c r="D55" s="411"/>
      <c r="E55" s="412"/>
      <c r="F55" s="413"/>
      <c r="G55" s="414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7"/>
      <c r="AU55" s="267"/>
      <c r="AV55" s="267"/>
      <c r="AW55" s="267"/>
      <c r="AX55" s="267"/>
      <c r="AY55" s="267"/>
      <c r="AZ55" s="267"/>
      <c r="BA55" s="306" t="str">
        <f>C55</f>
        <v>KABEL 3-CHBU 1x240</v>
      </c>
      <c r="BB55" s="267"/>
      <c r="BC55" s="267"/>
      <c r="BD55" s="267"/>
      <c r="BE55" s="267"/>
      <c r="BF55" s="267"/>
      <c r="BG55" s="267"/>
      <c r="BH55" s="267"/>
    </row>
    <row r="56" spans="1:60" ht="12.75" outlineLevel="1">
      <c r="A56" s="314">
        <v>24</v>
      </c>
      <c r="B56" s="307" t="s">
        <v>1463</v>
      </c>
      <c r="C56" s="322" t="s">
        <v>1697</v>
      </c>
      <c r="D56" s="309" t="s">
        <v>1664</v>
      </c>
      <c r="E56" s="311">
        <v>315</v>
      </c>
      <c r="F56" s="313"/>
      <c r="G56" s="316">
        <f>E56*F56</f>
        <v>0</v>
      </c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7"/>
      <c r="AU56" s="267"/>
      <c r="AV56" s="267"/>
      <c r="AW56" s="267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</row>
    <row r="57" spans="1:60" ht="12.75" outlineLevel="1">
      <c r="A57" s="314"/>
      <c r="B57" s="307"/>
      <c r="C57" s="410" t="s">
        <v>1697</v>
      </c>
      <c r="D57" s="411"/>
      <c r="E57" s="412"/>
      <c r="F57" s="413"/>
      <c r="G57" s="414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7"/>
      <c r="AU57" s="267"/>
      <c r="AV57" s="267"/>
      <c r="AW57" s="267"/>
      <c r="AX57" s="267"/>
      <c r="AY57" s="267"/>
      <c r="AZ57" s="267"/>
      <c r="BA57" s="306" t="str">
        <f>C57</f>
        <v>KABEL 1-AYKY 5x120</v>
      </c>
      <c r="BB57" s="267"/>
      <c r="BC57" s="267"/>
      <c r="BD57" s="267"/>
      <c r="BE57" s="267"/>
      <c r="BF57" s="267"/>
      <c r="BG57" s="267"/>
      <c r="BH57" s="267"/>
    </row>
    <row r="58" spans="1:60" ht="22.5" outlineLevel="1">
      <c r="A58" s="314">
        <v>25</v>
      </c>
      <c r="B58" s="307" t="s">
        <v>1465</v>
      </c>
      <c r="C58" s="322" t="s">
        <v>1698</v>
      </c>
      <c r="D58" s="309" t="s">
        <v>1673</v>
      </c>
      <c r="E58" s="311">
        <v>16</v>
      </c>
      <c r="F58" s="313"/>
      <c r="G58" s="316">
        <f>E58*F58</f>
        <v>0</v>
      </c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</row>
    <row r="59" spans="1:60" ht="12.75" outlineLevel="1">
      <c r="A59" s="314"/>
      <c r="B59" s="307"/>
      <c r="C59" s="410" t="s">
        <v>1698</v>
      </c>
      <c r="D59" s="411"/>
      <c r="E59" s="412"/>
      <c r="F59" s="413"/>
      <c r="G59" s="414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306" t="str">
        <f>C59</f>
        <v>UKONČENÍ KABELU 1-CHBU 1x240 + OKO NA TRANSFORMÁTOR</v>
      </c>
      <c r="BB59" s="267"/>
      <c r="BC59" s="267"/>
      <c r="BD59" s="267"/>
      <c r="BE59" s="267"/>
      <c r="BF59" s="267"/>
      <c r="BG59" s="267"/>
      <c r="BH59" s="267"/>
    </row>
    <row r="60" spans="1:60" ht="12.75" outlineLevel="1">
      <c r="A60" s="314">
        <v>26</v>
      </c>
      <c r="B60" s="307" t="s">
        <v>1467</v>
      </c>
      <c r="C60" s="322" t="s">
        <v>1699</v>
      </c>
      <c r="D60" s="309" t="s">
        <v>1673</v>
      </c>
      <c r="E60" s="311">
        <v>14</v>
      </c>
      <c r="F60" s="313"/>
      <c r="G60" s="316">
        <f>E60*F60</f>
        <v>0</v>
      </c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7"/>
      <c r="AU60" s="267"/>
      <c r="AV60" s="267"/>
      <c r="AW60" s="267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</row>
    <row r="61" spans="1:60" ht="12.75" outlineLevel="1">
      <c r="A61" s="314"/>
      <c r="B61" s="307"/>
      <c r="C61" s="410" t="s">
        <v>1699</v>
      </c>
      <c r="D61" s="411"/>
      <c r="E61" s="412"/>
      <c r="F61" s="413"/>
      <c r="G61" s="414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306" t="str">
        <f>C61</f>
        <v>UKONČENÍ KABELU 1-AYKY 5x120</v>
      </c>
      <c r="BB61" s="267"/>
      <c r="BC61" s="267"/>
      <c r="BD61" s="267"/>
      <c r="BE61" s="267"/>
      <c r="BF61" s="267"/>
      <c r="BG61" s="267"/>
      <c r="BH61" s="267"/>
    </row>
    <row r="62" spans="1:60" ht="12.75" outlineLevel="1">
      <c r="A62" s="314">
        <v>27</v>
      </c>
      <c r="B62" s="307" t="s">
        <v>1700</v>
      </c>
      <c r="C62" s="322" t="s">
        <v>1685</v>
      </c>
      <c r="D62" s="309" t="s">
        <v>1673</v>
      </c>
      <c r="E62" s="311">
        <v>12</v>
      </c>
      <c r="F62" s="313"/>
      <c r="G62" s="316">
        <f>E62*F62</f>
        <v>0</v>
      </c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267"/>
      <c r="AG62" s="267"/>
      <c r="AH62" s="267"/>
      <c r="AI62" s="267"/>
      <c r="AJ62" s="267"/>
      <c r="AK62" s="267"/>
      <c r="AL62" s="267"/>
      <c r="AM62" s="267"/>
      <c r="AN62" s="267"/>
      <c r="AO62" s="267"/>
      <c r="AP62" s="267"/>
      <c r="AQ62" s="267"/>
      <c r="AR62" s="267"/>
      <c r="AS62" s="267"/>
      <c r="AT62" s="267"/>
      <c r="AU62" s="267"/>
      <c r="AV62" s="267"/>
      <c r="AW62" s="267"/>
      <c r="AX62" s="267"/>
      <c r="AY62" s="267"/>
      <c r="AZ62" s="267"/>
      <c r="BA62" s="267"/>
      <c r="BB62" s="267"/>
      <c r="BC62" s="267"/>
      <c r="BD62" s="267"/>
      <c r="BE62" s="267"/>
      <c r="BF62" s="267"/>
      <c r="BG62" s="267"/>
      <c r="BH62" s="267"/>
    </row>
    <row r="63" spans="1:60" ht="12.75" outlineLevel="1">
      <c r="A63" s="314"/>
      <c r="B63" s="307"/>
      <c r="C63" s="410" t="s">
        <v>1685</v>
      </c>
      <c r="D63" s="411"/>
      <c r="E63" s="412"/>
      <c r="F63" s="413"/>
      <c r="G63" s="414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  <c r="AO63" s="267"/>
      <c r="AP63" s="267"/>
      <c r="AQ63" s="267"/>
      <c r="AR63" s="267"/>
      <c r="AS63" s="267"/>
      <c r="AT63" s="267"/>
      <c r="AU63" s="267"/>
      <c r="AV63" s="267"/>
      <c r="AW63" s="267"/>
      <c r="AX63" s="267"/>
      <c r="AY63" s="267"/>
      <c r="AZ63" s="267"/>
      <c r="BA63" s="306" t="str">
        <f>C63</f>
        <v>BEZPEČNOSTNÍ TABULKY</v>
      </c>
      <c r="BB63" s="267"/>
      <c r="BC63" s="267"/>
      <c r="BD63" s="267"/>
      <c r="BE63" s="267"/>
      <c r="BF63" s="267"/>
      <c r="BG63" s="267"/>
      <c r="BH63" s="267"/>
    </row>
    <row r="64" spans="1:60" ht="22.5" outlineLevel="1">
      <c r="A64" s="314">
        <v>28</v>
      </c>
      <c r="B64" s="307" t="s">
        <v>1701</v>
      </c>
      <c r="C64" s="322" t="s">
        <v>1681</v>
      </c>
      <c r="D64" s="309" t="s">
        <v>1673</v>
      </c>
      <c r="E64" s="311">
        <v>1</v>
      </c>
      <c r="F64" s="313"/>
      <c r="G64" s="316">
        <f>E64*F64</f>
        <v>0</v>
      </c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7"/>
      <c r="AH64" s="267"/>
      <c r="AI64" s="267"/>
      <c r="AJ64" s="267"/>
      <c r="AK64" s="267"/>
      <c r="AL64" s="267"/>
      <c r="AM64" s="267"/>
      <c r="AN64" s="267"/>
      <c r="AO64" s="267"/>
      <c r="AP64" s="267"/>
      <c r="AQ64" s="267"/>
      <c r="AR64" s="267"/>
      <c r="AS64" s="267"/>
      <c r="AT64" s="267"/>
      <c r="AU64" s="267"/>
      <c r="AV64" s="267"/>
      <c r="AW64" s="267"/>
      <c r="AX64" s="267"/>
      <c r="AY64" s="267"/>
      <c r="AZ64" s="267"/>
      <c r="BA64" s="267"/>
      <c r="BB64" s="267"/>
      <c r="BC64" s="267"/>
      <c r="BD64" s="267"/>
      <c r="BE64" s="267"/>
      <c r="BF64" s="267"/>
      <c r="BG64" s="267"/>
      <c r="BH64" s="267"/>
    </row>
    <row r="65" spans="1:60" ht="12.75" outlineLevel="1">
      <c r="A65" s="314"/>
      <c r="B65" s="307"/>
      <c r="C65" s="410" t="s">
        <v>1681</v>
      </c>
      <c r="D65" s="411"/>
      <c r="E65" s="412"/>
      <c r="F65" s="413"/>
      <c r="G65" s="414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Q65" s="267"/>
      <c r="AR65" s="267"/>
      <c r="AS65" s="267"/>
      <c r="AT65" s="267"/>
      <c r="AU65" s="267"/>
      <c r="AV65" s="267"/>
      <c r="AW65" s="267"/>
      <c r="AX65" s="267"/>
      <c r="AY65" s="267"/>
      <c r="AZ65" s="267"/>
      <c r="BA65" s="306" t="str">
        <f>C65</f>
        <v>DŘEVĚNÝ RÁMEČEK SE ZASKLENÍM PRO SCHÉMA 45x30cm</v>
      </c>
      <c r="BB65" s="267"/>
      <c r="BC65" s="267"/>
      <c r="BD65" s="267"/>
      <c r="BE65" s="267"/>
      <c r="BF65" s="267"/>
      <c r="BG65" s="267"/>
      <c r="BH65" s="267"/>
    </row>
    <row r="66" spans="1:60" ht="12.75" outlineLevel="1">
      <c r="A66" s="314">
        <v>29</v>
      </c>
      <c r="B66" s="307" t="s">
        <v>1702</v>
      </c>
      <c r="C66" s="322" t="s">
        <v>1703</v>
      </c>
      <c r="D66" s="309" t="s">
        <v>1673</v>
      </c>
      <c r="E66" s="311">
        <v>315</v>
      </c>
      <c r="F66" s="313"/>
      <c r="G66" s="316">
        <f>E66*F66</f>
        <v>0</v>
      </c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  <c r="AH66" s="267"/>
      <c r="AI66" s="267"/>
      <c r="AJ66" s="267"/>
      <c r="AK66" s="267"/>
      <c r="AL66" s="267"/>
      <c r="AM66" s="267"/>
      <c r="AN66" s="267"/>
      <c r="AO66" s="267"/>
      <c r="AP66" s="267"/>
      <c r="AQ66" s="267"/>
      <c r="AR66" s="267"/>
      <c r="AS66" s="267"/>
      <c r="AT66" s="267"/>
      <c r="AU66" s="267"/>
      <c r="AV66" s="267"/>
      <c r="AW66" s="267"/>
      <c r="AX66" s="267"/>
      <c r="AY66" s="267"/>
      <c r="AZ66" s="267"/>
      <c r="BA66" s="267"/>
      <c r="BB66" s="267"/>
      <c r="BC66" s="267"/>
      <c r="BD66" s="267"/>
      <c r="BE66" s="267"/>
      <c r="BF66" s="267"/>
      <c r="BG66" s="267"/>
      <c r="BH66" s="267"/>
    </row>
    <row r="67" spans="1:60" ht="12.75" outlineLevel="1">
      <c r="A67" s="314"/>
      <c r="B67" s="307"/>
      <c r="C67" s="410" t="s">
        <v>1703</v>
      </c>
      <c r="D67" s="411"/>
      <c r="E67" s="412"/>
      <c r="F67" s="413"/>
      <c r="G67" s="414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7"/>
      <c r="AF67" s="267"/>
      <c r="AG67" s="267"/>
      <c r="AH67" s="267"/>
      <c r="AI67" s="267"/>
      <c r="AJ67" s="267"/>
      <c r="AK67" s="267"/>
      <c r="AL67" s="267"/>
      <c r="AM67" s="267"/>
      <c r="AN67" s="267"/>
      <c r="AO67" s="267"/>
      <c r="AP67" s="267"/>
      <c r="AQ67" s="267"/>
      <c r="AR67" s="267"/>
      <c r="AS67" s="267"/>
      <c r="AT67" s="267"/>
      <c r="AU67" s="267"/>
      <c r="AV67" s="267"/>
      <c r="AW67" s="267"/>
      <c r="AX67" s="267"/>
      <c r="AY67" s="267"/>
      <c r="AZ67" s="267"/>
      <c r="BA67" s="306" t="str">
        <f>C67</f>
        <v>PŘÍCHYTKA KABELOVÁ SONAP</v>
      </c>
      <c r="BB67" s="267"/>
      <c r="BC67" s="267"/>
      <c r="BD67" s="267"/>
      <c r="BE67" s="267"/>
      <c r="BF67" s="267"/>
      <c r="BG67" s="267"/>
      <c r="BH67" s="267"/>
    </row>
    <row r="68" spans="1:60" ht="22.5" outlineLevel="1">
      <c r="A68" s="314">
        <v>30</v>
      </c>
      <c r="B68" s="307" t="s">
        <v>1469</v>
      </c>
      <c r="C68" s="322" t="s">
        <v>1704</v>
      </c>
      <c r="D68" s="309" t="s">
        <v>1673</v>
      </c>
      <c r="E68" s="311">
        <v>10</v>
      </c>
      <c r="F68" s="313"/>
      <c r="G68" s="316">
        <f>E68*F68</f>
        <v>0</v>
      </c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7"/>
      <c r="S68" s="267"/>
      <c r="T68" s="267"/>
      <c r="U68" s="267"/>
      <c r="V68" s="267"/>
      <c r="W68" s="267"/>
      <c r="X68" s="267"/>
      <c r="Y68" s="267"/>
      <c r="Z68" s="267"/>
      <c r="AA68" s="267"/>
      <c r="AB68" s="267"/>
      <c r="AC68" s="267"/>
      <c r="AD68" s="267"/>
      <c r="AE68" s="267"/>
      <c r="AF68" s="267"/>
      <c r="AG68" s="267"/>
      <c r="AH68" s="267"/>
      <c r="AI68" s="267"/>
      <c r="AJ68" s="267"/>
      <c r="AK68" s="267"/>
      <c r="AL68" s="267"/>
      <c r="AM68" s="267"/>
      <c r="AN68" s="267"/>
      <c r="AO68" s="267"/>
      <c r="AP68" s="267"/>
      <c r="AQ68" s="267"/>
      <c r="AR68" s="267"/>
      <c r="AS68" s="267"/>
      <c r="AT68" s="267"/>
      <c r="AU68" s="267"/>
      <c r="AV68" s="267"/>
      <c r="AW68" s="267"/>
      <c r="AX68" s="267"/>
      <c r="AY68" s="267"/>
      <c r="AZ68" s="267"/>
      <c r="BA68" s="267"/>
      <c r="BB68" s="267"/>
      <c r="BC68" s="267"/>
      <c r="BD68" s="267"/>
      <c r="BE68" s="267"/>
      <c r="BF68" s="267"/>
      <c r="BG68" s="267"/>
      <c r="BH68" s="267"/>
    </row>
    <row r="69" spans="1:60" ht="12.75" outlineLevel="1">
      <c r="A69" s="314"/>
      <c r="B69" s="307"/>
      <c r="C69" s="410" t="s">
        <v>1704</v>
      </c>
      <c r="D69" s="411"/>
      <c r="E69" s="412"/>
      <c r="F69" s="413"/>
      <c r="G69" s="414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7"/>
      <c r="AL69" s="267"/>
      <c r="AM69" s="267"/>
      <c r="AN69" s="267"/>
      <c r="AO69" s="267"/>
      <c r="AP69" s="267"/>
      <c r="AQ69" s="267"/>
      <c r="AR69" s="267"/>
      <c r="AS69" s="267"/>
      <c r="AT69" s="267"/>
      <c r="AU69" s="267"/>
      <c r="AV69" s="267"/>
      <c r="AW69" s="267"/>
      <c r="AX69" s="267"/>
      <c r="AY69" s="267"/>
      <c r="AZ69" s="267"/>
      <c r="BA69" s="306" t="str">
        <f>C69</f>
        <v>PŘÍCHYTKA KABELOVÁ SKUPINOVÁ PRO 8 KABELŮ, PRO KABEL 240M</v>
      </c>
      <c r="BB69" s="267"/>
      <c r="BC69" s="267"/>
      <c r="BD69" s="267"/>
      <c r="BE69" s="267"/>
      <c r="BF69" s="267"/>
      <c r="BG69" s="267"/>
      <c r="BH69" s="267"/>
    </row>
    <row r="70" spans="1:60" ht="12.75" outlineLevel="1">
      <c r="A70" s="314">
        <v>31</v>
      </c>
      <c r="B70" s="307" t="s">
        <v>1472</v>
      </c>
      <c r="C70" s="322" t="s">
        <v>1690</v>
      </c>
      <c r="D70" s="309" t="s">
        <v>1664</v>
      </c>
      <c r="E70" s="311">
        <v>4</v>
      </c>
      <c r="F70" s="313"/>
      <c r="G70" s="316">
        <f>E70*F70</f>
        <v>0</v>
      </c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7"/>
      <c r="BE70" s="267"/>
      <c r="BF70" s="267"/>
      <c r="BG70" s="267"/>
      <c r="BH70" s="267"/>
    </row>
    <row r="71" spans="1:60" ht="12.75" outlineLevel="1">
      <c r="A71" s="314"/>
      <c r="B71" s="307"/>
      <c r="C71" s="410" t="s">
        <v>1690</v>
      </c>
      <c r="D71" s="411"/>
      <c r="E71" s="412"/>
      <c r="F71" s="413"/>
      <c r="G71" s="414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67"/>
      <c r="AE71" s="267"/>
      <c r="AF71" s="267"/>
      <c r="AG71" s="267"/>
      <c r="AH71" s="267"/>
      <c r="AI71" s="267"/>
      <c r="AJ71" s="267"/>
      <c r="AK71" s="267"/>
      <c r="AL71" s="267"/>
      <c r="AM71" s="267"/>
      <c r="AN71" s="267"/>
      <c r="AO71" s="267"/>
      <c r="AP71" s="267"/>
      <c r="AQ71" s="267"/>
      <c r="AR71" s="267"/>
      <c r="AS71" s="267"/>
      <c r="AT71" s="267"/>
      <c r="AU71" s="267"/>
      <c r="AV71" s="267"/>
      <c r="AW71" s="267"/>
      <c r="AX71" s="267"/>
      <c r="AY71" s="267"/>
      <c r="AZ71" s="267"/>
      <c r="BA71" s="306" t="str">
        <f>C71</f>
        <v>DIELEKTRICKÝ KOBEREC ŠÍŘE 1,2M</v>
      </c>
      <c r="BB71" s="267"/>
      <c r="BC71" s="267"/>
      <c r="BD71" s="267"/>
      <c r="BE71" s="267"/>
      <c r="BF71" s="267"/>
      <c r="BG71" s="267"/>
      <c r="BH71" s="267"/>
    </row>
    <row r="72" spans="1:60" ht="12.75" outlineLevel="1">
      <c r="A72" s="314">
        <v>32</v>
      </c>
      <c r="B72" s="307" t="s">
        <v>1473</v>
      </c>
      <c r="C72" s="322" t="s">
        <v>1705</v>
      </c>
      <c r="D72" s="309" t="s">
        <v>1664</v>
      </c>
      <c r="E72" s="311">
        <v>40</v>
      </c>
      <c r="F72" s="313"/>
      <c r="G72" s="316">
        <f>E72*F72</f>
        <v>0</v>
      </c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  <c r="AM72" s="267"/>
      <c r="AN72" s="267"/>
      <c r="AO72" s="267"/>
      <c r="AP72" s="267"/>
      <c r="AQ72" s="267"/>
      <c r="AR72" s="267"/>
      <c r="AS72" s="267"/>
      <c r="AT72" s="267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</row>
    <row r="73" spans="1:60" ht="12.75" outlineLevel="1">
      <c r="A73" s="314"/>
      <c r="B73" s="307"/>
      <c r="C73" s="410" t="s">
        <v>1705</v>
      </c>
      <c r="D73" s="411"/>
      <c r="E73" s="412"/>
      <c r="F73" s="413"/>
      <c r="G73" s="414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306" t="str">
        <f>C73</f>
        <v>DRÁTĚNÝ ŽLAB 300mm x 50mm</v>
      </c>
      <c r="BB73" s="267"/>
      <c r="BC73" s="267"/>
      <c r="BD73" s="267"/>
      <c r="BE73" s="267"/>
      <c r="BF73" s="267"/>
      <c r="BG73" s="267"/>
      <c r="BH73" s="267"/>
    </row>
    <row r="74" spans="1:60" ht="12.75" outlineLevel="1">
      <c r="A74" s="314">
        <v>33</v>
      </c>
      <c r="B74" s="307" t="s">
        <v>1487</v>
      </c>
      <c r="C74" s="322" t="s">
        <v>1706</v>
      </c>
      <c r="D74" s="309" t="s">
        <v>1664</v>
      </c>
      <c r="E74" s="311">
        <v>27.5</v>
      </c>
      <c r="F74" s="313"/>
      <c r="G74" s="316">
        <f>E74*F74</f>
        <v>0</v>
      </c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</row>
    <row r="75" spans="1:60" ht="12.75" outlineLevel="1">
      <c r="A75" s="314"/>
      <c r="B75" s="307"/>
      <c r="C75" s="410" t="s">
        <v>1706</v>
      </c>
      <c r="D75" s="411"/>
      <c r="E75" s="412"/>
      <c r="F75" s="413"/>
      <c r="G75" s="414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7"/>
      <c r="AR75" s="267"/>
      <c r="AS75" s="267"/>
      <c r="AT75" s="267"/>
      <c r="AU75" s="267"/>
      <c r="AV75" s="267"/>
      <c r="AW75" s="267"/>
      <c r="AX75" s="267"/>
      <c r="AY75" s="267"/>
      <c r="AZ75" s="267"/>
      <c r="BA75" s="306" t="str">
        <f>C75</f>
        <v>DRÁTĚNÝ ŽLAB 100mm x 50mm</v>
      </c>
      <c r="BB75" s="267"/>
      <c r="BC75" s="267"/>
      <c r="BD75" s="267"/>
      <c r="BE75" s="267"/>
      <c r="BF75" s="267"/>
      <c r="BG75" s="267"/>
      <c r="BH75" s="267"/>
    </row>
    <row r="76" spans="1:60" ht="12.75" outlineLevel="1">
      <c r="A76" s="314">
        <v>34</v>
      </c>
      <c r="B76" s="307" t="s">
        <v>1491</v>
      </c>
      <c r="C76" s="322" t="s">
        <v>1707</v>
      </c>
      <c r="D76" s="309" t="s">
        <v>1673</v>
      </c>
      <c r="E76" s="311">
        <v>28</v>
      </c>
      <c r="F76" s="313"/>
      <c r="G76" s="316">
        <f>E76*F76</f>
        <v>0</v>
      </c>
      <c r="H76" s="267"/>
      <c r="I76" s="267"/>
      <c r="J76" s="267"/>
      <c r="K76" s="267"/>
      <c r="L76" s="267"/>
      <c r="M76" s="267"/>
      <c r="N76" s="267"/>
      <c r="O76" s="267"/>
      <c r="P76" s="267"/>
      <c r="Q76" s="267"/>
      <c r="R76" s="267"/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  <c r="AM76" s="267"/>
      <c r="AN76" s="267"/>
      <c r="AO76" s="267"/>
      <c r="AP76" s="267"/>
      <c r="AQ76" s="267"/>
      <c r="AR76" s="267"/>
      <c r="AS76" s="267"/>
      <c r="AT76" s="267"/>
      <c r="AU76" s="267"/>
      <c r="AV76" s="267"/>
      <c r="AW76" s="267"/>
      <c r="AX76" s="267"/>
      <c r="AY76" s="267"/>
      <c r="AZ76" s="267"/>
      <c r="BA76" s="267"/>
      <c r="BB76" s="267"/>
      <c r="BC76" s="267"/>
      <c r="BD76" s="267"/>
      <c r="BE76" s="267"/>
      <c r="BF76" s="267"/>
      <c r="BG76" s="267"/>
      <c r="BH76" s="267"/>
    </row>
    <row r="77" spans="1:60" ht="12.75" outlineLevel="1">
      <c r="A77" s="314"/>
      <c r="B77" s="307"/>
      <c r="C77" s="410" t="s">
        <v>1707</v>
      </c>
      <c r="D77" s="411"/>
      <c r="E77" s="412"/>
      <c r="F77" s="413"/>
      <c r="G77" s="414"/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  <c r="AM77" s="267"/>
      <c r="AN77" s="267"/>
      <c r="AO77" s="267"/>
      <c r="AP77" s="267"/>
      <c r="AQ77" s="267"/>
      <c r="AR77" s="267"/>
      <c r="AS77" s="267"/>
      <c r="AT77" s="267"/>
      <c r="AU77" s="267"/>
      <c r="AV77" s="267"/>
      <c r="AW77" s="267"/>
      <c r="AX77" s="267"/>
      <c r="AY77" s="267"/>
      <c r="AZ77" s="267"/>
      <c r="BA77" s="306" t="str">
        <f>C77</f>
        <v>ZÁŘIVKOVÉ SVÍTIDLO 2x36W IP64</v>
      </c>
      <c r="BB77" s="267"/>
      <c r="BC77" s="267"/>
      <c r="BD77" s="267"/>
      <c r="BE77" s="267"/>
      <c r="BF77" s="267"/>
      <c r="BG77" s="267"/>
      <c r="BH77" s="267"/>
    </row>
    <row r="78" spans="1:60" ht="12.75" outlineLevel="1">
      <c r="A78" s="314">
        <v>35</v>
      </c>
      <c r="B78" s="307" t="s">
        <v>1493</v>
      </c>
      <c r="C78" s="322" t="s">
        <v>1708</v>
      </c>
      <c r="D78" s="309" t="s">
        <v>1673</v>
      </c>
      <c r="E78" s="311">
        <v>56</v>
      </c>
      <c r="F78" s="313"/>
      <c r="G78" s="316">
        <f>E78*F78</f>
        <v>0</v>
      </c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  <c r="AM78" s="267"/>
      <c r="AN78" s="267"/>
      <c r="AO78" s="267"/>
      <c r="AP78" s="267"/>
      <c r="AQ78" s="267"/>
      <c r="AR78" s="267"/>
      <c r="AS78" s="267"/>
      <c r="AT78" s="267"/>
      <c r="AU78" s="267"/>
      <c r="AV78" s="267"/>
      <c r="AW78" s="267"/>
      <c r="AX78" s="267"/>
      <c r="AY78" s="267"/>
      <c r="AZ78" s="267"/>
      <c r="BA78" s="267"/>
      <c r="BB78" s="267"/>
      <c r="BC78" s="267"/>
      <c r="BD78" s="267"/>
      <c r="BE78" s="267"/>
      <c r="BF78" s="267"/>
      <c r="BG78" s="267"/>
      <c r="BH78" s="267"/>
    </row>
    <row r="79" spans="1:60" ht="12.75" outlineLevel="1">
      <c r="A79" s="314"/>
      <c r="B79" s="307"/>
      <c r="C79" s="410" t="s">
        <v>1708</v>
      </c>
      <c r="D79" s="411"/>
      <c r="E79" s="412"/>
      <c r="F79" s="413"/>
      <c r="G79" s="414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  <c r="AM79" s="267"/>
      <c r="AN79" s="267"/>
      <c r="AO79" s="267"/>
      <c r="AP79" s="267"/>
      <c r="AQ79" s="267"/>
      <c r="AR79" s="267"/>
      <c r="AS79" s="267"/>
      <c r="AT79" s="267"/>
      <c r="AU79" s="267"/>
      <c r="AV79" s="267"/>
      <c r="AW79" s="267"/>
      <c r="AX79" s="267"/>
      <c r="AY79" s="267"/>
      <c r="AZ79" s="267"/>
      <c r="BA79" s="306" t="str">
        <f>C79</f>
        <v>ZÁŘIVKOVÁ TRUBICE 36W</v>
      </c>
      <c r="BB79" s="267"/>
      <c r="BC79" s="267"/>
      <c r="BD79" s="267"/>
      <c r="BE79" s="267"/>
      <c r="BF79" s="267"/>
      <c r="BG79" s="267"/>
      <c r="BH79" s="267"/>
    </row>
    <row r="80" spans="1:60" ht="12.75" outlineLevel="1">
      <c r="A80" s="314">
        <v>36</v>
      </c>
      <c r="B80" s="307" t="s">
        <v>1495</v>
      </c>
      <c r="C80" s="322" t="s">
        <v>1709</v>
      </c>
      <c r="D80" s="309" t="s">
        <v>1673</v>
      </c>
      <c r="E80" s="311">
        <v>15</v>
      </c>
      <c r="F80" s="313"/>
      <c r="G80" s="316">
        <f>E80*F80</f>
        <v>0</v>
      </c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  <c r="AM80" s="267"/>
      <c r="AN80" s="267"/>
      <c r="AO80" s="267"/>
      <c r="AP80" s="267"/>
      <c r="AQ80" s="267"/>
      <c r="AR80" s="267"/>
      <c r="AS80" s="267"/>
      <c r="AT80" s="267"/>
      <c r="AU80" s="267"/>
      <c r="AV80" s="267"/>
      <c r="AW80" s="267"/>
      <c r="AX80" s="267"/>
      <c r="AY80" s="267"/>
      <c r="AZ80" s="267"/>
      <c r="BA80" s="267"/>
      <c r="BB80" s="267"/>
      <c r="BC80" s="267"/>
      <c r="BD80" s="267"/>
      <c r="BE80" s="267"/>
      <c r="BF80" s="267"/>
      <c r="BG80" s="267"/>
      <c r="BH80" s="267"/>
    </row>
    <row r="81" spans="1:60" ht="12.75" outlineLevel="1">
      <c r="A81" s="314"/>
      <c r="B81" s="307"/>
      <c r="C81" s="410" t="s">
        <v>1709</v>
      </c>
      <c r="D81" s="411"/>
      <c r="E81" s="412"/>
      <c r="F81" s="413"/>
      <c r="G81" s="414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67"/>
      <c r="AU81" s="267"/>
      <c r="AV81" s="267"/>
      <c r="AW81" s="267"/>
      <c r="AX81" s="267"/>
      <c r="AY81" s="267"/>
      <c r="AZ81" s="267"/>
      <c r="BA81" s="306" t="str">
        <f>C81</f>
        <v>DEMONTÁŽ STÁVAJÍCÍCH ZÁŘIVKOVÝCH SVÍTIDEL</v>
      </c>
      <c r="BB81" s="267"/>
      <c r="BC81" s="267"/>
      <c r="BD81" s="267"/>
      <c r="BE81" s="267"/>
      <c r="BF81" s="267"/>
      <c r="BG81" s="267"/>
      <c r="BH81" s="267"/>
    </row>
    <row r="82" spans="1:60" ht="12.75" outlineLevel="1">
      <c r="A82" s="314">
        <v>37</v>
      </c>
      <c r="B82" s="307" t="s">
        <v>1496</v>
      </c>
      <c r="C82" s="322" t="s">
        <v>1710</v>
      </c>
      <c r="D82" s="309" t="s">
        <v>1660</v>
      </c>
      <c r="E82" s="311">
        <v>1</v>
      </c>
      <c r="F82" s="313"/>
      <c r="G82" s="316">
        <f>E82*F82</f>
        <v>0</v>
      </c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  <c r="AT82" s="267"/>
      <c r="AU82" s="267"/>
      <c r="AV82" s="267"/>
      <c r="AW82" s="267"/>
      <c r="AX82" s="267"/>
      <c r="AY82" s="267"/>
      <c r="AZ82" s="267"/>
      <c r="BA82" s="267"/>
      <c r="BB82" s="267"/>
      <c r="BC82" s="267"/>
      <c r="BD82" s="267"/>
      <c r="BE82" s="267"/>
      <c r="BF82" s="267"/>
      <c r="BG82" s="267"/>
      <c r="BH82" s="267"/>
    </row>
    <row r="83" spans="1:60" ht="12.75" outlineLevel="1">
      <c r="A83" s="314"/>
      <c r="B83" s="307"/>
      <c r="C83" s="410" t="s">
        <v>1710</v>
      </c>
      <c r="D83" s="411"/>
      <c r="E83" s="412"/>
      <c r="F83" s="413"/>
      <c r="G83" s="414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  <c r="AM83" s="267"/>
      <c r="AN83" s="267"/>
      <c r="AO83" s="267"/>
      <c r="AP83" s="267"/>
      <c r="AQ83" s="267"/>
      <c r="AR83" s="267"/>
      <c r="AS83" s="267"/>
      <c r="AT83" s="267"/>
      <c r="AU83" s="267"/>
      <c r="AV83" s="267"/>
      <c r="AW83" s="267"/>
      <c r="AX83" s="267"/>
      <c r="AY83" s="267"/>
      <c r="AZ83" s="267"/>
      <c r="BA83" s="306" t="str">
        <f>C83</f>
        <v>ROZVADĚČ NN RH1 TYPOVÝ RDO 1600A</v>
      </c>
      <c r="BB83" s="267"/>
      <c r="BC83" s="267"/>
      <c r="BD83" s="267"/>
      <c r="BE83" s="267"/>
      <c r="BF83" s="267"/>
      <c r="BG83" s="267"/>
      <c r="BH83" s="267"/>
    </row>
    <row r="84" spans="1:60" ht="12.75" outlineLevel="1">
      <c r="A84" s="314">
        <v>38</v>
      </c>
      <c r="B84" s="307" t="s">
        <v>1498</v>
      </c>
      <c r="C84" s="322" t="s">
        <v>1711</v>
      </c>
      <c r="D84" s="309" t="s">
        <v>1660</v>
      </c>
      <c r="E84" s="311">
        <v>1</v>
      </c>
      <c r="F84" s="313"/>
      <c r="G84" s="316">
        <f>E84*F84</f>
        <v>0</v>
      </c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  <c r="AM84" s="267"/>
      <c r="AN84" s="267"/>
      <c r="AO84" s="267"/>
      <c r="AP84" s="267"/>
      <c r="AQ84" s="267"/>
      <c r="AR84" s="267"/>
      <c r="AS84" s="267"/>
      <c r="AT84" s="267"/>
      <c r="AU84" s="267"/>
      <c r="AV84" s="267"/>
      <c r="AW84" s="267"/>
      <c r="AX84" s="267"/>
      <c r="AY84" s="267"/>
      <c r="AZ84" s="267"/>
      <c r="BA84" s="267"/>
      <c r="BB84" s="267"/>
      <c r="BC84" s="267"/>
      <c r="BD84" s="267"/>
      <c r="BE84" s="267"/>
      <c r="BF84" s="267"/>
      <c r="BG84" s="267"/>
      <c r="BH84" s="267"/>
    </row>
    <row r="85" spans="1:60" ht="12.75" outlineLevel="1">
      <c r="A85" s="314"/>
      <c r="B85" s="307"/>
      <c r="C85" s="410" t="s">
        <v>1711</v>
      </c>
      <c r="D85" s="411"/>
      <c r="E85" s="412"/>
      <c r="F85" s="413"/>
      <c r="G85" s="414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  <c r="AM85" s="267"/>
      <c r="AN85" s="267"/>
      <c r="AO85" s="267"/>
      <c r="AP85" s="267"/>
      <c r="AQ85" s="267"/>
      <c r="AR85" s="267"/>
      <c r="AS85" s="267"/>
      <c r="AT85" s="267"/>
      <c r="AU85" s="267"/>
      <c r="AV85" s="267"/>
      <c r="AW85" s="267"/>
      <c r="AX85" s="267"/>
      <c r="AY85" s="267"/>
      <c r="AZ85" s="267"/>
      <c r="BA85" s="306" t="str">
        <f>C85</f>
        <v>PŘEMÍSTĚNÍ ROZVADĚČE RD02.3</v>
      </c>
      <c r="BB85" s="267"/>
      <c r="BC85" s="267"/>
      <c r="BD85" s="267"/>
      <c r="BE85" s="267"/>
      <c r="BF85" s="267"/>
      <c r="BG85" s="267"/>
      <c r="BH85" s="267"/>
    </row>
    <row r="86" spans="1:60" ht="12.75" outlineLevel="1">
      <c r="A86" s="314">
        <v>39</v>
      </c>
      <c r="B86" s="307" t="s">
        <v>1500</v>
      </c>
      <c r="C86" s="322" t="s">
        <v>1712</v>
      </c>
      <c r="D86" s="309" t="s">
        <v>1660</v>
      </c>
      <c r="E86" s="311">
        <v>3</v>
      </c>
      <c r="F86" s="313"/>
      <c r="G86" s="316">
        <f>E86*F86</f>
        <v>0</v>
      </c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  <c r="AM86" s="267"/>
      <c r="AN86" s="267"/>
      <c r="AO86" s="267"/>
      <c r="AP86" s="267"/>
      <c r="AQ86" s="267"/>
      <c r="AR86" s="267"/>
      <c r="AS86" s="267"/>
      <c r="AT86" s="267"/>
      <c r="AU86" s="267"/>
      <c r="AV86" s="267"/>
      <c r="AW86" s="267"/>
      <c r="AX86" s="267"/>
      <c r="AY86" s="267"/>
      <c r="AZ86" s="267"/>
      <c r="BA86" s="267"/>
      <c r="BB86" s="267"/>
      <c r="BC86" s="267"/>
      <c r="BD86" s="267"/>
      <c r="BE86" s="267"/>
      <c r="BF86" s="267"/>
      <c r="BG86" s="267"/>
      <c r="BH86" s="267"/>
    </row>
    <row r="87" spans="1:60" ht="12.75" outlineLevel="1">
      <c r="A87" s="314"/>
      <c r="B87" s="307"/>
      <c r="C87" s="410" t="s">
        <v>1712</v>
      </c>
      <c r="D87" s="411"/>
      <c r="E87" s="412"/>
      <c r="F87" s="413"/>
      <c r="G87" s="414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306" t="str">
        <f>C87</f>
        <v>VYPÍNAČ Č.1 IP44</v>
      </c>
      <c r="BB87" s="267"/>
      <c r="BC87" s="267"/>
      <c r="BD87" s="267"/>
      <c r="BE87" s="267"/>
      <c r="BF87" s="267"/>
      <c r="BG87" s="267"/>
      <c r="BH87" s="267"/>
    </row>
    <row r="88" spans="1:60" ht="12.75" outlineLevel="1">
      <c r="A88" s="314">
        <v>40</v>
      </c>
      <c r="B88" s="307" t="s">
        <v>1502</v>
      </c>
      <c r="C88" s="322" t="s">
        <v>1713</v>
      </c>
      <c r="D88" s="309" t="s">
        <v>1660</v>
      </c>
      <c r="E88" s="311">
        <v>3</v>
      </c>
      <c r="F88" s="313"/>
      <c r="G88" s="316">
        <f>E88*F88</f>
        <v>0</v>
      </c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67"/>
      <c r="AE88" s="267"/>
      <c r="AF88" s="267"/>
      <c r="AG88" s="267"/>
      <c r="AH88" s="267"/>
      <c r="AI88" s="267"/>
      <c r="AJ88" s="267"/>
      <c r="AK88" s="267"/>
      <c r="AL88" s="267"/>
      <c r="AM88" s="267"/>
      <c r="AN88" s="267"/>
      <c r="AO88" s="267"/>
      <c r="AP88" s="267"/>
      <c r="AQ88" s="267"/>
      <c r="AR88" s="267"/>
      <c r="AS88" s="267"/>
      <c r="AT88" s="267"/>
      <c r="AU88" s="267"/>
      <c r="AV88" s="267"/>
      <c r="AW88" s="267"/>
      <c r="AX88" s="267"/>
      <c r="AY88" s="267"/>
      <c r="AZ88" s="267"/>
      <c r="BA88" s="267"/>
      <c r="BB88" s="267"/>
      <c r="BC88" s="267"/>
      <c r="BD88" s="267"/>
      <c r="BE88" s="267"/>
      <c r="BF88" s="267"/>
      <c r="BG88" s="267"/>
      <c r="BH88" s="267"/>
    </row>
    <row r="89" spans="1:60" ht="12.75" outlineLevel="1">
      <c r="A89" s="314"/>
      <c r="B89" s="307"/>
      <c r="C89" s="410" t="s">
        <v>1713</v>
      </c>
      <c r="D89" s="411"/>
      <c r="E89" s="412"/>
      <c r="F89" s="413"/>
      <c r="G89" s="414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67"/>
      <c r="AE89" s="267"/>
      <c r="AF89" s="267"/>
      <c r="AG89" s="267"/>
      <c r="AH89" s="267"/>
      <c r="AI89" s="267"/>
      <c r="AJ89" s="267"/>
      <c r="AK89" s="267"/>
      <c r="AL89" s="267"/>
      <c r="AM89" s="267"/>
      <c r="AN89" s="267"/>
      <c r="AO89" s="267"/>
      <c r="AP89" s="267"/>
      <c r="AQ89" s="267"/>
      <c r="AR89" s="267"/>
      <c r="AS89" s="267"/>
      <c r="AT89" s="267"/>
      <c r="AU89" s="267"/>
      <c r="AV89" s="267"/>
      <c r="AW89" s="267"/>
      <c r="AX89" s="267"/>
      <c r="AY89" s="267"/>
      <c r="AZ89" s="267"/>
      <c r="BA89" s="306" t="str">
        <f>C89</f>
        <v>ZÁSUVKA 1F 16A IP44</v>
      </c>
      <c r="BB89" s="267"/>
      <c r="BC89" s="267"/>
      <c r="BD89" s="267"/>
      <c r="BE89" s="267"/>
      <c r="BF89" s="267"/>
      <c r="BG89" s="267"/>
      <c r="BH89" s="267"/>
    </row>
    <row r="90" spans="1:60" ht="12.75" outlineLevel="1">
      <c r="A90" s="314">
        <v>41</v>
      </c>
      <c r="B90" s="307" t="s">
        <v>1714</v>
      </c>
      <c r="C90" s="322" t="s">
        <v>1715</v>
      </c>
      <c r="D90" s="309" t="s">
        <v>1660</v>
      </c>
      <c r="E90" s="311">
        <v>6</v>
      </c>
      <c r="F90" s="313"/>
      <c r="G90" s="316">
        <f>E90*F90</f>
        <v>0</v>
      </c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67"/>
      <c r="AE90" s="267"/>
      <c r="AF90" s="267"/>
      <c r="AG90" s="267"/>
      <c r="AH90" s="267"/>
      <c r="AI90" s="267"/>
      <c r="AJ90" s="267"/>
      <c r="AK90" s="267"/>
      <c r="AL90" s="267"/>
      <c r="AM90" s="267"/>
      <c r="AN90" s="267"/>
      <c r="AO90" s="267"/>
      <c r="AP90" s="267"/>
      <c r="AQ90" s="267"/>
      <c r="AR90" s="267"/>
      <c r="AS90" s="267"/>
      <c r="AT90" s="267"/>
      <c r="AU90" s="267"/>
      <c r="AV90" s="267"/>
      <c r="AW90" s="267"/>
      <c r="AX90" s="267"/>
      <c r="AY90" s="267"/>
      <c r="AZ90" s="267"/>
      <c r="BA90" s="267"/>
      <c r="BB90" s="267"/>
      <c r="BC90" s="267"/>
      <c r="BD90" s="267"/>
      <c r="BE90" s="267"/>
      <c r="BF90" s="267"/>
      <c r="BG90" s="267"/>
      <c r="BH90" s="267"/>
    </row>
    <row r="91" spans="1:60" ht="12.75" outlineLevel="1">
      <c r="A91" s="314"/>
      <c r="B91" s="307"/>
      <c r="C91" s="410" t="s">
        <v>1715</v>
      </c>
      <c r="D91" s="411"/>
      <c r="E91" s="412"/>
      <c r="F91" s="413"/>
      <c r="G91" s="414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67"/>
      <c r="AE91" s="267"/>
      <c r="AF91" s="267"/>
      <c r="AG91" s="267"/>
      <c r="AH91" s="267"/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306" t="str">
        <f>C91</f>
        <v>ŽÁROVKOVÉ SVÍTIDLO 1x60W IP44</v>
      </c>
      <c r="BB91" s="267"/>
      <c r="BC91" s="267"/>
      <c r="BD91" s="267"/>
      <c r="BE91" s="267"/>
      <c r="BF91" s="267"/>
      <c r="BG91" s="267"/>
      <c r="BH91" s="267"/>
    </row>
    <row r="92" spans="1:60" ht="12.75" outlineLevel="1">
      <c r="A92" s="314">
        <v>42</v>
      </c>
      <c r="B92" s="307" t="s">
        <v>1504</v>
      </c>
      <c r="C92" s="322" t="s">
        <v>1716</v>
      </c>
      <c r="D92" s="309" t="s">
        <v>1660</v>
      </c>
      <c r="E92" s="311">
        <v>6</v>
      </c>
      <c r="F92" s="313"/>
      <c r="G92" s="316">
        <f>E92*F92</f>
        <v>0</v>
      </c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7"/>
      <c r="AA92" s="267"/>
      <c r="AB92" s="267"/>
      <c r="AC92" s="267"/>
      <c r="AD92" s="267"/>
      <c r="AE92" s="267"/>
      <c r="AF92" s="267"/>
      <c r="AG92" s="267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BC92" s="267"/>
      <c r="BD92" s="267"/>
      <c r="BE92" s="267"/>
      <c r="BF92" s="267"/>
      <c r="BG92" s="267"/>
      <c r="BH92" s="267"/>
    </row>
    <row r="93" spans="1:60" ht="12.75" outlineLevel="1">
      <c r="A93" s="314"/>
      <c r="B93" s="307"/>
      <c r="C93" s="410" t="s">
        <v>1716</v>
      </c>
      <c r="D93" s="411"/>
      <c r="E93" s="412"/>
      <c r="F93" s="413"/>
      <c r="G93" s="414"/>
      <c r="H93" s="267"/>
      <c r="I93" s="267"/>
      <c r="J93" s="267"/>
      <c r="K93" s="267"/>
      <c r="L93" s="267"/>
      <c r="M93" s="267"/>
      <c r="N93" s="267"/>
      <c r="O93" s="267"/>
      <c r="P93" s="267"/>
      <c r="Q93" s="267"/>
      <c r="R93" s="267"/>
      <c r="S93" s="267"/>
      <c r="T93" s="267"/>
      <c r="U93" s="267"/>
      <c r="V93" s="267"/>
      <c r="W93" s="267"/>
      <c r="X93" s="267"/>
      <c r="Y93" s="267"/>
      <c r="Z93" s="267"/>
      <c r="AA93" s="267"/>
      <c r="AB93" s="267"/>
      <c r="AC93" s="267"/>
      <c r="AD93" s="267"/>
      <c r="AE93" s="267"/>
      <c r="AF93" s="267"/>
      <c r="AG93" s="267"/>
      <c r="AH93" s="267"/>
      <c r="AI93" s="267"/>
      <c r="AJ93" s="267"/>
      <c r="AK93" s="267"/>
      <c r="AL93" s="267"/>
      <c r="AM93" s="267"/>
      <c r="AN93" s="267"/>
      <c r="AO93" s="267"/>
      <c r="AP93" s="267"/>
      <c r="AQ93" s="267"/>
      <c r="AR93" s="267"/>
      <c r="AS93" s="267"/>
      <c r="AT93" s="267"/>
      <c r="AU93" s="267"/>
      <c r="AV93" s="267"/>
      <c r="AW93" s="267"/>
      <c r="AX93" s="267"/>
      <c r="AY93" s="267"/>
      <c r="AZ93" s="267"/>
      <c r="BA93" s="306" t="str">
        <f>C93</f>
        <v>ŽÁROVKA 42W</v>
      </c>
      <c r="BB93" s="267"/>
      <c r="BC93" s="267"/>
      <c r="BD93" s="267"/>
      <c r="BE93" s="267"/>
      <c r="BF93" s="267"/>
      <c r="BG93" s="267"/>
      <c r="BH93" s="267"/>
    </row>
    <row r="94" spans="1:60" ht="12.75" outlineLevel="1">
      <c r="A94" s="314">
        <v>43</v>
      </c>
      <c r="B94" s="307" t="s">
        <v>1506</v>
      </c>
      <c r="C94" s="322" t="s">
        <v>1717</v>
      </c>
      <c r="D94" s="309" t="s">
        <v>1660</v>
      </c>
      <c r="E94" s="311">
        <v>2</v>
      </c>
      <c r="F94" s="313"/>
      <c r="G94" s="316">
        <f>E94*F94</f>
        <v>0</v>
      </c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7"/>
      <c r="AF94" s="267"/>
      <c r="AG94" s="267"/>
      <c r="AH94" s="267"/>
      <c r="AI94" s="267"/>
      <c r="AJ94" s="267"/>
      <c r="AK94" s="267"/>
      <c r="AL94" s="267"/>
      <c r="AM94" s="267"/>
      <c r="AN94" s="267"/>
      <c r="AO94" s="267"/>
      <c r="AP94" s="267"/>
      <c r="AQ94" s="267"/>
      <c r="AR94" s="267"/>
      <c r="AS94" s="267"/>
      <c r="AT94" s="267"/>
      <c r="AU94" s="267"/>
      <c r="AV94" s="267"/>
      <c r="AW94" s="267"/>
      <c r="AX94" s="267"/>
      <c r="AY94" s="267"/>
      <c r="AZ94" s="267"/>
      <c r="BA94" s="267"/>
      <c r="BB94" s="267"/>
      <c r="BC94" s="267"/>
      <c r="BD94" s="267"/>
      <c r="BE94" s="267"/>
      <c r="BF94" s="267"/>
      <c r="BG94" s="267"/>
      <c r="BH94" s="267"/>
    </row>
    <row r="95" spans="1:60" ht="12.75" outlineLevel="1">
      <c r="A95" s="314"/>
      <c r="B95" s="307"/>
      <c r="C95" s="410" t="s">
        <v>1717</v>
      </c>
      <c r="D95" s="411"/>
      <c r="E95" s="412"/>
      <c r="F95" s="413"/>
      <c r="G95" s="414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7"/>
      <c r="AH95" s="267"/>
      <c r="AI95" s="267"/>
      <c r="AJ95" s="267"/>
      <c r="AK95" s="267"/>
      <c r="AL95" s="267"/>
      <c r="AM95" s="267"/>
      <c r="AN95" s="267"/>
      <c r="AO95" s="267"/>
      <c r="AP95" s="267"/>
      <c r="AQ95" s="267"/>
      <c r="AR95" s="267"/>
      <c r="AS95" s="267"/>
      <c r="AT95" s="267"/>
      <c r="AU95" s="267"/>
      <c r="AV95" s="267"/>
      <c r="AW95" s="267"/>
      <c r="AX95" s="267"/>
      <c r="AY95" s="267"/>
      <c r="AZ95" s="267"/>
      <c r="BA95" s="306" t="str">
        <f>C95</f>
        <v>ROZVODNÁ KRABICE IP44</v>
      </c>
      <c r="BB95" s="267"/>
      <c r="BC95" s="267"/>
      <c r="BD95" s="267"/>
      <c r="BE95" s="267"/>
      <c r="BF95" s="267"/>
      <c r="BG95" s="267"/>
      <c r="BH95" s="267"/>
    </row>
    <row r="96" spans="1:60" ht="12.75" outlineLevel="1">
      <c r="A96" s="314">
        <v>44</v>
      </c>
      <c r="B96" s="307" t="s">
        <v>1718</v>
      </c>
      <c r="C96" s="322" t="s">
        <v>1687</v>
      </c>
      <c r="D96" s="309" t="s">
        <v>1660</v>
      </c>
      <c r="E96" s="311">
        <v>13</v>
      </c>
      <c r="F96" s="313"/>
      <c r="G96" s="316">
        <f>E96*F96</f>
        <v>0</v>
      </c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7"/>
      <c r="AU96" s="267"/>
      <c r="AV96" s="267"/>
      <c r="AW96" s="267"/>
      <c r="AX96" s="267"/>
      <c r="AY96" s="267"/>
      <c r="AZ96" s="267"/>
      <c r="BA96" s="267"/>
      <c r="BB96" s="267"/>
      <c r="BC96" s="267"/>
      <c r="BD96" s="267"/>
      <c r="BE96" s="267"/>
      <c r="BF96" s="267"/>
      <c r="BG96" s="267"/>
      <c r="BH96" s="267"/>
    </row>
    <row r="97" spans="1:60" ht="12.75" outlineLevel="1">
      <c r="A97" s="314"/>
      <c r="B97" s="307"/>
      <c r="C97" s="410" t="s">
        <v>1687</v>
      </c>
      <c r="D97" s="411"/>
      <c r="E97" s="412"/>
      <c r="F97" s="413"/>
      <c r="G97" s="414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67"/>
      <c r="AE97" s="267"/>
      <c r="AF97" s="267"/>
      <c r="AG97" s="267"/>
      <c r="AH97" s="267"/>
      <c r="AI97" s="267"/>
      <c r="AJ97" s="267"/>
      <c r="AK97" s="267"/>
      <c r="AL97" s="267"/>
      <c r="AM97" s="267"/>
      <c r="AN97" s="267"/>
      <c r="AO97" s="267"/>
      <c r="AP97" s="267"/>
      <c r="AQ97" s="267"/>
      <c r="AR97" s="267"/>
      <c r="AS97" s="267"/>
      <c r="AT97" s="267"/>
      <c r="AU97" s="267"/>
      <c r="AV97" s="267"/>
      <c r="AW97" s="267"/>
      <c r="AX97" s="267"/>
      <c r="AY97" s="267"/>
      <c r="AZ97" s="267"/>
      <c r="BA97" s="306" t="str">
        <f>C97</f>
        <v>POŽÁRNÍ UCPÁVKA</v>
      </c>
      <c r="BB97" s="267"/>
      <c r="BC97" s="267"/>
      <c r="BD97" s="267"/>
      <c r="BE97" s="267"/>
      <c r="BF97" s="267"/>
      <c r="BG97" s="267"/>
      <c r="BH97" s="267"/>
    </row>
    <row r="98" spans="1:60" ht="12.75" outlineLevel="1">
      <c r="A98" s="314">
        <v>45</v>
      </c>
      <c r="B98" s="307" t="s">
        <v>1719</v>
      </c>
      <c r="C98" s="322" t="s">
        <v>1689</v>
      </c>
      <c r="D98" s="309" t="s">
        <v>1660</v>
      </c>
      <c r="E98" s="311">
        <v>13</v>
      </c>
      <c r="F98" s="313"/>
      <c r="G98" s="316">
        <f>E98*F98</f>
        <v>0</v>
      </c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67"/>
      <c r="AH98" s="267"/>
      <c r="AI98" s="267"/>
      <c r="AJ98" s="267"/>
      <c r="AK98" s="267"/>
      <c r="AL98" s="267"/>
      <c r="AM98" s="267"/>
      <c r="AN98" s="267"/>
      <c r="AO98" s="267"/>
      <c r="AP98" s="267"/>
      <c r="AQ98" s="267"/>
      <c r="AR98" s="267"/>
      <c r="AS98" s="267"/>
      <c r="AT98" s="267"/>
      <c r="AU98" s="267"/>
      <c r="AV98" s="267"/>
      <c r="AW98" s="267"/>
      <c r="AX98" s="267"/>
      <c r="AY98" s="267"/>
      <c r="AZ98" s="267"/>
      <c r="BA98" s="267"/>
      <c r="BB98" s="267"/>
      <c r="BC98" s="267"/>
      <c r="BD98" s="267"/>
      <c r="BE98" s="267"/>
      <c r="BF98" s="267"/>
      <c r="BG98" s="267"/>
      <c r="BH98" s="267"/>
    </row>
    <row r="99" spans="1:60" ht="12.75" outlineLevel="1">
      <c r="A99" s="314"/>
      <c r="B99" s="307"/>
      <c r="C99" s="410" t="s">
        <v>1689</v>
      </c>
      <c r="D99" s="411"/>
      <c r="E99" s="412"/>
      <c r="F99" s="413"/>
      <c r="G99" s="414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306" t="str">
        <f>C99</f>
        <v>VRTÁNÍ PROSTUPŮ PRO KABELY</v>
      </c>
      <c r="BB99" s="267"/>
      <c r="BC99" s="267"/>
      <c r="BD99" s="267"/>
      <c r="BE99" s="267"/>
      <c r="BF99" s="267"/>
      <c r="BG99" s="267"/>
      <c r="BH99" s="267"/>
    </row>
    <row r="100" spans="1:60" ht="12.75" outlineLevel="1">
      <c r="A100" s="314">
        <v>46</v>
      </c>
      <c r="B100" s="307" t="s">
        <v>1720</v>
      </c>
      <c r="C100" s="322" t="s">
        <v>1721</v>
      </c>
      <c r="D100" s="309" t="s">
        <v>1664</v>
      </c>
      <c r="E100" s="311">
        <v>68</v>
      </c>
      <c r="F100" s="313"/>
      <c r="G100" s="316">
        <f>E100*F100</f>
        <v>0</v>
      </c>
      <c r="H100" s="267"/>
      <c r="I100" s="267"/>
      <c r="J100" s="267"/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67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C100" s="267"/>
      <c r="BD100" s="267"/>
      <c r="BE100" s="267"/>
      <c r="BF100" s="267"/>
      <c r="BG100" s="267"/>
      <c r="BH100" s="267"/>
    </row>
    <row r="101" spans="1:60" ht="12.75" outlineLevel="1">
      <c r="A101" s="314"/>
      <c r="B101" s="307"/>
      <c r="C101" s="410" t="s">
        <v>1721</v>
      </c>
      <c r="D101" s="411"/>
      <c r="E101" s="412"/>
      <c r="F101" s="413"/>
      <c r="G101" s="414"/>
      <c r="H101" s="267"/>
      <c r="I101" s="267"/>
      <c r="J101" s="267"/>
      <c r="K101" s="267"/>
      <c r="L101" s="267"/>
      <c r="M101" s="267"/>
      <c r="N101" s="267"/>
      <c r="O101" s="267"/>
      <c r="P101" s="267"/>
      <c r="Q101" s="267"/>
      <c r="R101" s="267"/>
      <c r="S101" s="267"/>
      <c r="T101" s="267"/>
      <c r="U101" s="267"/>
      <c r="V101" s="267"/>
      <c r="W101" s="267"/>
      <c r="X101" s="267"/>
      <c r="Y101" s="267"/>
      <c r="Z101" s="267"/>
      <c r="AA101" s="267"/>
      <c r="AB101" s="267"/>
      <c r="AC101" s="267"/>
      <c r="AD101" s="267"/>
      <c r="AE101" s="267"/>
      <c r="AF101" s="267"/>
      <c r="AG101" s="267"/>
      <c r="AH101" s="267"/>
      <c r="AI101" s="267"/>
      <c r="AJ101" s="267"/>
      <c r="AK101" s="267"/>
      <c r="AL101" s="267"/>
      <c r="AM101" s="267"/>
      <c r="AN101" s="267"/>
      <c r="AO101" s="267"/>
      <c r="AP101" s="267"/>
      <c r="AQ101" s="267"/>
      <c r="AR101" s="267"/>
      <c r="AS101" s="267"/>
      <c r="AT101" s="267"/>
      <c r="AU101" s="267"/>
      <c r="AV101" s="267"/>
      <c r="AW101" s="267"/>
      <c r="AX101" s="267"/>
      <c r="AY101" s="267"/>
      <c r="AZ101" s="267"/>
      <c r="BA101" s="306" t="str">
        <f>C101</f>
        <v>CYKY-J 3x1,5</v>
      </c>
      <c r="BB101" s="267"/>
      <c r="BC101" s="267"/>
      <c r="BD101" s="267"/>
      <c r="BE101" s="267"/>
      <c r="BF101" s="267"/>
      <c r="BG101" s="267"/>
      <c r="BH101" s="267"/>
    </row>
    <row r="102" spans="1:60" ht="12.75" outlineLevel="1">
      <c r="A102" s="314">
        <v>47</v>
      </c>
      <c r="B102" s="307" t="s">
        <v>1722</v>
      </c>
      <c r="C102" s="322" t="s">
        <v>1723</v>
      </c>
      <c r="D102" s="309" t="s">
        <v>1664</v>
      </c>
      <c r="E102" s="311">
        <v>35</v>
      </c>
      <c r="F102" s="313"/>
      <c r="G102" s="316">
        <f>E102*F102</f>
        <v>0</v>
      </c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7"/>
      <c r="T102" s="267"/>
      <c r="U102" s="267"/>
      <c r="V102" s="267"/>
      <c r="W102" s="267"/>
      <c r="X102" s="267"/>
      <c r="Y102" s="267"/>
      <c r="Z102" s="267"/>
      <c r="AA102" s="267"/>
      <c r="AB102" s="267"/>
      <c r="AC102" s="267"/>
      <c r="AD102" s="267"/>
      <c r="AE102" s="267"/>
      <c r="AF102" s="267"/>
      <c r="AG102" s="267"/>
      <c r="AH102" s="267"/>
      <c r="AI102" s="267"/>
      <c r="AJ102" s="267"/>
      <c r="AK102" s="267"/>
      <c r="AL102" s="267"/>
      <c r="AM102" s="267"/>
      <c r="AN102" s="267"/>
      <c r="AO102" s="267"/>
      <c r="AP102" s="267"/>
      <c r="AQ102" s="267"/>
      <c r="AR102" s="267"/>
      <c r="AS102" s="267"/>
      <c r="AT102" s="267"/>
      <c r="AU102" s="267"/>
      <c r="AV102" s="267"/>
      <c r="AW102" s="267"/>
      <c r="AX102" s="267"/>
      <c r="AY102" s="267"/>
      <c r="AZ102" s="267"/>
      <c r="BA102" s="267"/>
      <c r="BB102" s="267"/>
      <c r="BC102" s="267"/>
      <c r="BD102" s="267"/>
      <c r="BE102" s="267"/>
      <c r="BF102" s="267"/>
      <c r="BG102" s="267"/>
      <c r="BH102" s="267"/>
    </row>
    <row r="103" spans="1:60" ht="12.75" outlineLevel="1">
      <c r="A103" s="314"/>
      <c r="B103" s="307"/>
      <c r="C103" s="410" t="s">
        <v>1723</v>
      </c>
      <c r="D103" s="411"/>
      <c r="E103" s="412"/>
      <c r="F103" s="413"/>
      <c r="G103" s="414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67"/>
      <c r="AH103" s="267"/>
      <c r="AI103" s="267"/>
      <c r="AJ103" s="267"/>
      <c r="AK103" s="267"/>
      <c r="AL103" s="267"/>
      <c r="AM103" s="267"/>
      <c r="AN103" s="267"/>
      <c r="AO103" s="267"/>
      <c r="AP103" s="267"/>
      <c r="AQ103" s="267"/>
      <c r="AR103" s="267"/>
      <c r="AS103" s="267"/>
      <c r="AT103" s="267"/>
      <c r="AU103" s="267"/>
      <c r="AV103" s="267"/>
      <c r="AW103" s="267"/>
      <c r="AX103" s="267"/>
      <c r="AY103" s="267"/>
      <c r="AZ103" s="267"/>
      <c r="BA103" s="306" t="str">
        <f>C103</f>
        <v>CYKY-J 3x2,5</v>
      </c>
      <c r="BB103" s="267"/>
      <c r="BC103" s="267"/>
      <c r="BD103" s="267"/>
      <c r="BE103" s="267"/>
      <c r="BF103" s="267"/>
      <c r="BG103" s="267"/>
      <c r="BH103" s="267"/>
    </row>
    <row r="104" spans="1:60" ht="12.75" outlineLevel="1">
      <c r="A104" s="314">
        <v>48</v>
      </c>
      <c r="B104" s="307" t="s">
        <v>1724</v>
      </c>
      <c r="C104" s="322" t="s">
        <v>1725</v>
      </c>
      <c r="D104" s="309" t="s">
        <v>1664</v>
      </c>
      <c r="E104" s="311">
        <v>50</v>
      </c>
      <c r="F104" s="313"/>
      <c r="G104" s="316">
        <f>E104*F104</f>
        <v>0</v>
      </c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7"/>
      <c r="AA104" s="267"/>
      <c r="AB104" s="267"/>
      <c r="AC104" s="267"/>
      <c r="AD104" s="267"/>
      <c r="AE104" s="267"/>
      <c r="AF104" s="267"/>
      <c r="AG104" s="267"/>
      <c r="AH104" s="267"/>
      <c r="AI104" s="267"/>
      <c r="AJ104" s="267"/>
      <c r="AK104" s="267"/>
      <c r="AL104" s="267"/>
      <c r="AM104" s="267"/>
      <c r="AN104" s="267"/>
      <c r="AO104" s="267"/>
      <c r="AP104" s="267"/>
      <c r="AQ104" s="267"/>
      <c r="AR104" s="267"/>
      <c r="AS104" s="267"/>
      <c r="AT104" s="267"/>
      <c r="AU104" s="267"/>
      <c r="AV104" s="267"/>
      <c r="AW104" s="267"/>
      <c r="AX104" s="267"/>
      <c r="AY104" s="267"/>
      <c r="AZ104" s="267"/>
      <c r="BA104" s="267"/>
      <c r="BB104" s="267"/>
      <c r="BC104" s="267"/>
      <c r="BD104" s="267"/>
      <c r="BE104" s="267"/>
      <c r="BF104" s="267"/>
      <c r="BG104" s="267"/>
      <c r="BH104" s="267"/>
    </row>
    <row r="105" spans="1:60" ht="12.75" outlineLevel="1">
      <c r="A105" s="314"/>
      <c r="B105" s="307"/>
      <c r="C105" s="410" t="s">
        <v>1725</v>
      </c>
      <c r="D105" s="411"/>
      <c r="E105" s="412"/>
      <c r="F105" s="413"/>
      <c r="G105" s="414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7"/>
      <c r="AA105" s="267"/>
      <c r="AB105" s="267"/>
      <c r="AC105" s="267"/>
      <c r="AD105" s="267"/>
      <c r="AE105" s="267"/>
      <c r="AF105" s="267"/>
      <c r="AG105" s="267"/>
      <c r="AH105" s="267"/>
      <c r="AI105" s="267"/>
      <c r="AJ105" s="267"/>
      <c r="AK105" s="267"/>
      <c r="AL105" s="267"/>
      <c r="AM105" s="267"/>
      <c r="AN105" s="267"/>
      <c r="AO105" s="267"/>
      <c r="AP105" s="267"/>
      <c r="AQ105" s="267"/>
      <c r="AR105" s="267"/>
      <c r="AS105" s="267"/>
      <c r="AT105" s="267"/>
      <c r="AU105" s="267"/>
      <c r="AV105" s="267"/>
      <c r="AW105" s="267"/>
      <c r="AX105" s="267"/>
      <c r="AY105" s="267"/>
      <c r="AZ105" s="267"/>
      <c r="BA105" s="306" t="str">
        <f>C105</f>
        <v>CYKY-J 4x10</v>
      </c>
      <c r="BB105" s="267"/>
      <c r="BC105" s="267"/>
      <c r="BD105" s="267"/>
      <c r="BE105" s="267"/>
      <c r="BF105" s="267"/>
      <c r="BG105" s="267"/>
      <c r="BH105" s="267"/>
    </row>
    <row r="106" spans="1:60" ht="12.75" outlineLevel="1">
      <c r="A106" s="314">
        <v>49</v>
      </c>
      <c r="B106" s="307" t="s">
        <v>1726</v>
      </c>
      <c r="C106" s="322" t="s">
        <v>1727</v>
      </c>
      <c r="D106" s="309" t="s">
        <v>1660</v>
      </c>
      <c r="E106" s="311">
        <v>28</v>
      </c>
      <c r="F106" s="313"/>
      <c r="G106" s="316">
        <f>E106*F106</f>
        <v>0</v>
      </c>
      <c r="H106" s="267"/>
      <c r="I106" s="267"/>
      <c r="J106" s="267"/>
      <c r="K106" s="267"/>
      <c r="L106" s="267"/>
      <c r="M106" s="267"/>
      <c r="N106" s="267"/>
      <c r="O106" s="267"/>
      <c r="P106" s="267"/>
      <c r="Q106" s="267"/>
      <c r="R106" s="267"/>
      <c r="S106" s="267"/>
      <c r="T106" s="267"/>
      <c r="U106" s="267"/>
      <c r="V106" s="267"/>
      <c r="W106" s="267"/>
      <c r="X106" s="267"/>
      <c r="Y106" s="267"/>
      <c r="Z106" s="267"/>
      <c r="AA106" s="267"/>
      <c r="AB106" s="267"/>
      <c r="AC106" s="267"/>
      <c r="AD106" s="267"/>
      <c r="AE106" s="267"/>
      <c r="AF106" s="267"/>
      <c r="AG106" s="267"/>
      <c r="AH106" s="267"/>
      <c r="AI106" s="267"/>
      <c r="AJ106" s="267"/>
      <c r="AK106" s="267"/>
      <c r="AL106" s="267"/>
      <c r="AM106" s="267"/>
      <c r="AN106" s="267"/>
      <c r="AO106" s="267"/>
      <c r="AP106" s="267"/>
      <c r="AQ106" s="267"/>
      <c r="AR106" s="267"/>
      <c r="AS106" s="267"/>
      <c r="AT106" s="267"/>
      <c r="AU106" s="267"/>
      <c r="AV106" s="267"/>
      <c r="AW106" s="267"/>
      <c r="AX106" s="267"/>
      <c r="AY106" s="267"/>
      <c r="AZ106" s="267"/>
      <c r="BA106" s="267"/>
      <c r="BB106" s="267"/>
      <c r="BC106" s="267"/>
      <c r="BD106" s="267"/>
      <c r="BE106" s="267"/>
      <c r="BF106" s="267"/>
      <c r="BG106" s="267"/>
      <c r="BH106" s="267"/>
    </row>
    <row r="107" spans="1:60" ht="12.75" outlineLevel="1">
      <c r="A107" s="314"/>
      <c r="B107" s="307"/>
      <c r="C107" s="410" t="s">
        <v>1727</v>
      </c>
      <c r="D107" s="411"/>
      <c r="E107" s="412"/>
      <c r="F107" s="413"/>
      <c r="G107" s="414"/>
      <c r="H107" s="267"/>
      <c r="I107" s="267"/>
      <c r="J107" s="267"/>
      <c r="K107" s="267"/>
      <c r="L107" s="267"/>
      <c r="M107" s="267"/>
      <c r="N107" s="267"/>
      <c r="O107" s="267"/>
      <c r="P107" s="267"/>
      <c r="Q107" s="267"/>
      <c r="R107" s="267"/>
      <c r="S107" s="267"/>
      <c r="T107" s="267"/>
      <c r="U107" s="267"/>
      <c r="V107" s="267"/>
      <c r="W107" s="267"/>
      <c r="X107" s="267"/>
      <c r="Y107" s="267"/>
      <c r="Z107" s="267"/>
      <c r="AA107" s="267"/>
      <c r="AB107" s="267"/>
      <c r="AC107" s="267"/>
      <c r="AD107" s="267"/>
      <c r="AE107" s="267"/>
      <c r="AF107" s="267"/>
      <c r="AG107" s="267"/>
      <c r="AH107" s="267"/>
      <c r="AI107" s="267"/>
      <c r="AJ107" s="267"/>
      <c r="AK107" s="267"/>
      <c r="AL107" s="267"/>
      <c r="AM107" s="267"/>
      <c r="AN107" s="267"/>
      <c r="AO107" s="267"/>
      <c r="AP107" s="267"/>
      <c r="AQ107" s="267"/>
      <c r="AR107" s="267"/>
      <c r="AS107" s="267"/>
      <c r="AT107" s="267"/>
      <c r="AU107" s="267"/>
      <c r="AV107" s="267"/>
      <c r="AW107" s="267"/>
      <c r="AX107" s="267"/>
      <c r="AY107" s="267"/>
      <c r="AZ107" s="267"/>
      <c r="BA107" s="306" t="str">
        <f>C107</f>
        <v>UKONČENI KABELŮ CYKY A JYTY  DO 5x6</v>
      </c>
      <c r="BB107" s="267"/>
      <c r="BC107" s="267"/>
      <c r="BD107" s="267"/>
      <c r="BE107" s="267"/>
      <c r="BF107" s="267"/>
      <c r="BG107" s="267"/>
      <c r="BH107" s="267"/>
    </row>
    <row r="108" spans="1:60" ht="12.75" outlineLevel="1">
      <c r="A108" s="314">
        <v>50</v>
      </c>
      <c r="B108" s="307" t="s">
        <v>1728</v>
      </c>
      <c r="C108" s="322" t="s">
        <v>1694</v>
      </c>
      <c r="D108" s="309" t="s">
        <v>1695</v>
      </c>
      <c r="E108" s="311">
        <v>125</v>
      </c>
      <c r="F108" s="313"/>
      <c r="G108" s="316">
        <f>E108*F108</f>
        <v>0</v>
      </c>
      <c r="H108" s="267"/>
      <c r="I108" s="267"/>
      <c r="J108" s="267"/>
      <c r="K108" s="267"/>
      <c r="L108" s="267"/>
      <c r="M108" s="267"/>
      <c r="N108" s="267"/>
      <c r="O108" s="267"/>
      <c r="P108" s="267"/>
      <c r="Q108" s="267"/>
      <c r="R108" s="267"/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  <c r="AM108" s="267"/>
      <c r="AN108" s="267"/>
      <c r="AO108" s="267"/>
      <c r="AP108" s="267"/>
      <c r="AQ108" s="267"/>
      <c r="AR108" s="267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7"/>
      <c r="BH108" s="267"/>
    </row>
    <row r="109" spans="1:60" ht="12.75" outlineLevel="1">
      <c r="A109" s="314"/>
      <c r="B109" s="307"/>
      <c r="C109" s="410" t="s">
        <v>1694</v>
      </c>
      <c r="D109" s="411"/>
      <c r="E109" s="412"/>
      <c r="F109" s="413"/>
      <c r="G109" s="414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  <c r="AM109" s="267"/>
      <c r="AN109" s="267"/>
      <c r="AO109" s="267"/>
      <c r="AP109" s="267"/>
      <c r="AQ109" s="267"/>
      <c r="AR109" s="267"/>
      <c r="AS109" s="267"/>
      <c r="AT109" s="267"/>
      <c r="AU109" s="267"/>
      <c r="AV109" s="267"/>
      <c r="AW109" s="267"/>
      <c r="AX109" s="267"/>
      <c r="AY109" s="267"/>
      <c r="AZ109" s="267"/>
      <c r="BA109" s="306" t="str">
        <f>C109</f>
        <v>POMOCNÝ MATERIÁL PRO DRÁTĚNÝ ŽLAB</v>
      </c>
      <c r="BB109" s="267"/>
      <c r="BC109" s="267"/>
      <c r="BD109" s="267"/>
      <c r="BE109" s="267"/>
      <c r="BF109" s="267"/>
      <c r="BG109" s="267"/>
      <c r="BH109" s="267"/>
    </row>
    <row r="110" spans="1:7" ht="12.75">
      <c r="A110" s="315" t="s">
        <v>231</v>
      </c>
      <c r="B110" s="308" t="s">
        <v>127</v>
      </c>
      <c r="C110" s="323" t="s">
        <v>129</v>
      </c>
      <c r="D110" s="310"/>
      <c r="E110" s="312"/>
      <c r="F110" s="420">
        <f>SUM(G111:G124)</f>
        <v>0</v>
      </c>
      <c r="G110" s="421"/>
    </row>
    <row r="111" spans="1:60" ht="12.75" outlineLevel="1">
      <c r="A111" s="314">
        <v>51</v>
      </c>
      <c r="B111" s="307" t="s">
        <v>1507</v>
      </c>
      <c r="C111" s="322" t="s">
        <v>1729</v>
      </c>
      <c r="D111" s="309" t="s">
        <v>1660</v>
      </c>
      <c r="E111" s="311">
        <v>1</v>
      </c>
      <c r="F111" s="313"/>
      <c r="G111" s="316">
        <f>E111*F111</f>
        <v>0</v>
      </c>
      <c r="H111" s="267"/>
      <c r="I111" s="267"/>
      <c r="J111" s="267"/>
      <c r="K111" s="267"/>
      <c r="L111" s="267"/>
      <c r="M111" s="267"/>
      <c r="N111" s="267"/>
      <c r="O111" s="267"/>
      <c r="P111" s="267"/>
      <c r="Q111" s="267"/>
      <c r="R111" s="267"/>
      <c r="S111" s="267"/>
      <c r="T111" s="267"/>
      <c r="U111" s="267"/>
      <c r="V111" s="267"/>
      <c r="W111" s="267"/>
      <c r="X111" s="267"/>
      <c r="Y111" s="267"/>
      <c r="Z111" s="267"/>
      <c r="AA111" s="267"/>
      <c r="AB111" s="267"/>
      <c r="AC111" s="267"/>
      <c r="AD111" s="267"/>
      <c r="AE111" s="267"/>
      <c r="AF111" s="267"/>
      <c r="AG111" s="267"/>
      <c r="AH111" s="267"/>
      <c r="AI111" s="267"/>
      <c r="AJ111" s="267"/>
      <c r="AK111" s="267"/>
      <c r="AL111" s="267"/>
      <c r="AM111" s="267"/>
      <c r="AN111" s="267"/>
      <c r="AO111" s="267"/>
      <c r="AP111" s="267"/>
      <c r="AQ111" s="267"/>
      <c r="AR111" s="267"/>
      <c r="AS111" s="267"/>
      <c r="AT111" s="267"/>
      <c r="AU111" s="267"/>
      <c r="AV111" s="267"/>
      <c r="AW111" s="267"/>
      <c r="AX111" s="267"/>
      <c r="AY111" s="267"/>
      <c r="AZ111" s="267"/>
      <c r="BA111" s="267"/>
      <c r="BB111" s="267"/>
      <c r="BC111" s="267"/>
      <c r="BD111" s="267"/>
      <c r="BE111" s="267"/>
      <c r="BF111" s="267"/>
      <c r="BG111" s="267"/>
      <c r="BH111" s="267"/>
    </row>
    <row r="112" spans="1:60" ht="12.75" outlineLevel="1">
      <c r="A112" s="314"/>
      <c r="B112" s="307"/>
      <c r="C112" s="410" t="s">
        <v>1729</v>
      </c>
      <c r="D112" s="411"/>
      <c r="E112" s="412"/>
      <c r="F112" s="413"/>
      <c r="G112" s="414"/>
      <c r="H112" s="267"/>
      <c r="I112" s="267"/>
      <c r="J112" s="267"/>
      <c r="K112" s="267"/>
      <c r="L112" s="267"/>
      <c r="M112" s="267"/>
      <c r="N112" s="267"/>
      <c r="O112" s="267"/>
      <c r="P112" s="267"/>
      <c r="Q112" s="267"/>
      <c r="R112" s="267"/>
      <c r="S112" s="267"/>
      <c r="T112" s="267"/>
      <c r="U112" s="267"/>
      <c r="V112" s="267"/>
      <c r="W112" s="267"/>
      <c r="X112" s="267"/>
      <c r="Y112" s="267"/>
      <c r="Z112" s="267"/>
      <c r="AA112" s="267"/>
      <c r="AB112" s="267"/>
      <c r="AC112" s="267"/>
      <c r="AD112" s="267"/>
      <c r="AE112" s="267"/>
      <c r="AF112" s="267"/>
      <c r="AG112" s="267"/>
      <c r="AH112" s="267"/>
      <c r="AI112" s="267"/>
      <c r="AJ112" s="267"/>
      <c r="AK112" s="267"/>
      <c r="AL112" s="267"/>
      <c r="AM112" s="267"/>
      <c r="AN112" s="267"/>
      <c r="AO112" s="267"/>
      <c r="AP112" s="267"/>
      <c r="AQ112" s="267"/>
      <c r="AR112" s="267"/>
      <c r="AS112" s="267"/>
      <c r="AT112" s="267"/>
      <c r="AU112" s="267"/>
      <c r="AV112" s="267"/>
      <c r="AW112" s="267"/>
      <c r="AX112" s="267"/>
      <c r="AY112" s="267"/>
      <c r="AZ112" s="267"/>
      <c r="BA112" s="306" t="str">
        <f>C112</f>
        <v>JISTIČ 16A/3 B</v>
      </c>
      <c r="BB112" s="267"/>
      <c r="BC112" s="267"/>
      <c r="BD112" s="267"/>
      <c r="BE112" s="267"/>
      <c r="BF112" s="267"/>
      <c r="BG112" s="267"/>
      <c r="BH112" s="267"/>
    </row>
    <row r="113" spans="1:60" ht="12.75" outlineLevel="1">
      <c r="A113" s="314">
        <v>52</v>
      </c>
      <c r="B113" s="307" t="s">
        <v>1508</v>
      </c>
      <c r="C113" s="322" t="s">
        <v>1721</v>
      </c>
      <c r="D113" s="309" t="s">
        <v>1664</v>
      </c>
      <c r="E113" s="311">
        <v>20</v>
      </c>
      <c r="F113" s="313"/>
      <c r="G113" s="316">
        <f>E113*F113</f>
        <v>0</v>
      </c>
      <c r="H113" s="267"/>
      <c r="I113" s="267"/>
      <c r="J113" s="267"/>
      <c r="K113" s="267"/>
      <c r="L113" s="267"/>
      <c r="M113" s="267"/>
      <c r="N113" s="267"/>
      <c r="O113" s="267"/>
      <c r="P113" s="267"/>
      <c r="Q113" s="267"/>
      <c r="R113" s="267"/>
      <c r="S113" s="267"/>
      <c r="T113" s="267"/>
      <c r="U113" s="267"/>
      <c r="V113" s="267"/>
      <c r="W113" s="267"/>
      <c r="X113" s="267"/>
      <c r="Y113" s="267"/>
      <c r="Z113" s="267"/>
      <c r="AA113" s="267"/>
      <c r="AB113" s="267"/>
      <c r="AC113" s="267"/>
      <c r="AD113" s="267"/>
      <c r="AE113" s="267"/>
      <c r="AF113" s="267"/>
      <c r="AG113" s="267"/>
      <c r="AH113" s="267"/>
      <c r="AI113" s="267"/>
      <c r="AJ113" s="267"/>
      <c r="AK113" s="267"/>
      <c r="AL113" s="267"/>
      <c r="AM113" s="267"/>
      <c r="AN113" s="267"/>
      <c r="AO113" s="267"/>
      <c r="AP113" s="267"/>
      <c r="AQ113" s="267"/>
      <c r="AR113" s="267"/>
      <c r="AS113" s="267"/>
      <c r="AT113" s="267"/>
      <c r="AU113" s="267"/>
      <c r="AV113" s="267"/>
      <c r="AW113" s="267"/>
      <c r="AX113" s="267"/>
      <c r="AY113" s="267"/>
      <c r="AZ113" s="267"/>
      <c r="BA113" s="267"/>
      <c r="BB113" s="267"/>
      <c r="BC113" s="267"/>
      <c r="BD113" s="267"/>
      <c r="BE113" s="267"/>
      <c r="BF113" s="267"/>
      <c r="BG113" s="267"/>
      <c r="BH113" s="267"/>
    </row>
    <row r="114" spans="1:60" ht="12.75" outlineLevel="1">
      <c r="A114" s="314"/>
      <c r="B114" s="307"/>
      <c r="C114" s="410" t="s">
        <v>1721</v>
      </c>
      <c r="D114" s="411"/>
      <c r="E114" s="412"/>
      <c r="F114" s="413"/>
      <c r="G114" s="414"/>
      <c r="H114" s="267"/>
      <c r="I114" s="267"/>
      <c r="J114" s="267"/>
      <c r="K114" s="267"/>
      <c r="L114" s="267"/>
      <c r="M114" s="267"/>
      <c r="N114" s="267"/>
      <c r="O114" s="267"/>
      <c r="P114" s="267"/>
      <c r="Q114" s="267"/>
      <c r="R114" s="267"/>
      <c r="S114" s="267"/>
      <c r="T114" s="267"/>
      <c r="U114" s="267"/>
      <c r="V114" s="267"/>
      <c r="W114" s="267"/>
      <c r="X114" s="267"/>
      <c r="Y114" s="267"/>
      <c r="Z114" s="267"/>
      <c r="AA114" s="267"/>
      <c r="AB114" s="267"/>
      <c r="AC114" s="267"/>
      <c r="AD114" s="267"/>
      <c r="AE114" s="267"/>
      <c r="AF114" s="267"/>
      <c r="AG114" s="267"/>
      <c r="AH114" s="267"/>
      <c r="AI114" s="267"/>
      <c r="AJ114" s="267"/>
      <c r="AK114" s="267"/>
      <c r="AL114" s="267"/>
      <c r="AM114" s="267"/>
      <c r="AN114" s="267"/>
      <c r="AO114" s="267"/>
      <c r="AP114" s="267"/>
      <c r="AQ114" s="267"/>
      <c r="AR114" s="267"/>
      <c r="AS114" s="267"/>
      <c r="AT114" s="267"/>
      <c r="AU114" s="267"/>
      <c r="AV114" s="267"/>
      <c r="AW114" s="267"/>
      <c r="AX114" s="267"/>
      <c r="AY114" s="267"/>
      <c r="AZ114" s="267"/>
      <c r="BA114" s="306" t="str">
        <f>C114</f>
        <v>CYKY-J 3x1,5</v>
      </c>
      <c r="BB114" s="267"/>
      <c r="BC114" s="267"/>
      <c r="BD114" s="267"/>
      <c r="BE114" s="267"/>
      <c r="BF114" s="267"/>
      <c r="BG114" s="267"/>
      <c r="BH114" s="267"/>
    </row>
    <row r="115" spans="1:60" ht="12.75" outlineLevel="1">
      <c r="A115" s="314">
        <v>53</v>
      </c>
      <c r="B115" s="307" t="s">
        <v>1524</v>
      </c>
      <c r="C115" s="322" t="s">
        <v>1730</v>
      </c>
      <c r="D115" s="309" t="s">
        <v>1664</v>
      </c>
      <c r="E115" s="311">
        <v>20</v>
      </c>
      <c r="F115" s="313"/>
      <c r="G115" s="316">
        <f>E115*F115</f>
        <v>0</v>
      </c>
      <c r="H115" s="267"/>
      <c r="I115" s="267"/>
      <c r="J115" s="267"/>
      <c r="K115" s="267"/>
      <c r="L115" s="267"/>
      <c r="M115" s="267"/>
      <c r="N115" s="267"/>
      <c r="O115" s="267"/>
      <c r="P115" s="267"/>
      <c r="Q115" s="267"/>
      <c r="R115" s="267"/>
      <c r="S115" s="267"/>
      <c r="T115" s="267"/>
      <c r="U115" s="267"/>
      <c r="V115" s="267"/>
      <c r="W115" s="267"/>
      <c r="X115" s="267"/>
      <c r="Y115" s="267"/>
      <c r="Z115" s="267"/>
      <c r="AA115" s="267"/>
      <c r="AB115" s="267"/>
      <c r="AC115" s="267"/>
      <c r="AD115" s="267"/>
      <c r="AE115" s="267"/>
      <c r="AF115" s="267"/>
      <c r="AG115" s="267"/>
      <c r="AH115" s="267"/>
      <c r="AI115" s="267"/>
      <c r="AJ115" s="267"/>
      <c r="AK115" s="267"/>
      <c r="AL115" s="267"/>
      <c r="AM115" s="267"/>
      <c r="AN115" s="267"/>
      <c r="AO115" s="267"/>
      <c r="AP115" s="267"/>
      <c r="AQ115" s="267"/>
      <c r="AR115" s="267"/>
      <c r="AS115" s="267"/>
      <c r="AT115" s="267"/>
      <c r="AU115" s="267"/>
      <c r="AV115" s="267"/>
      <c r="AW115" s="267"/>
      <c r="AX115" s="267"/>
      <c r="AY115" s="267"/>
      <c r="AZ115" s="267"/>
      <c r="BA115" s="267"/>
      <c r="BB115" s="267"/>
      <c r="BC115" s="267"/>
      <c r="BD115" s="267"/>
      <c r="BE115" s="267"/>
      <c r="BF115" s="267"/>
      <c r="BG115" s="267"/>
      <c r="BH115" s="267"/>
    </row>
    <row r="116" spans="1:60" ht="12.75" outlineLevel="1">
      <c r="A116" s="314"/>
      <c r="B116" s="307"/>
      <c r="C116" s="410" t="s">
        <v>1730</v>
      </c>
      <c r="D116" s="411"/>
      <c r="E116" s="412"/>
      <c r="F116" s="413"/>
      <c r="G116" s="414"/>
      <c r="H116" s="267"/>
      <c r="I116" s="267"/>
      <c r="J116" s="267"/>
      <c r="K116" s="267"/>
      <c r="L116" s="267"/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  <c r="AJ116" s="267"/>
      <c r="AK116" s="267"/>
      <c r="AL116" s="267"/>
      <c r="AM116" s="267"/>
      <c r="AN116" s="267"/>
      <c r="AO116" s="267"/>
      <c r="AP116" s="267"/>
      <c r="AQ116" s="267"/>
      <c r="AR116" s="267"/>
      <c r="AS116" s="267"/>
      <c r="AT116" s="267"/>
      <c r="AU116" s="267"/>
      <c r="AV116" s="267"/>
      <c r="AW116" s="267"/>
      <c r="AX116" s="267"/>
      <c r="AY116" s="267"/>
      <c r="AZ116" s="267"/>
      <c r="BA116" s="306" t="str">
        <f>C116</f>
        <v>CYKY-J 5x4</v>
      </c>
      <c r="BB116" s="267"/>
      <c r="BC116" s="267"/>
      <c r="BD116" s="267"/>
      <c r="BE116" s="267"/>
      <c r="BF116" s="267"/>
      <c r="BG116" s="267"/>
      <c r="BH116" s="267"/>
    </row>
    <row r="117" spans="1:60" ht="12.75" outlineLevel="1">
      <c r="A117" s="314">
        <v>54</v>
      </c>
      <c r="B117" s="307" t="s">
        <v>1526</v>
      </c>
      <c r="C117" s="322" t="s">
        <v>1727</v>
      </c>
      <c r="D117" s="309" t="s">
        <v>1660</v>
      </c>
      <c r="E117" s="311">
        <v>10</v>
      </c>
      <c r="F117" s="313"/>
      <c r="G117" s="316">
        <f>E117*F117</f>
        <v>0</v>
      </c>
      <c r="H117" s="267"/>
      <c r="I117" s="267"/>
      <c r="J117" s="267"/>
      <c r="K117" s="267"/>
      <c r="L117" s="267"/>
      <c r="M117" s="267"/>
      <c r="N117" s="267"/>
      <c r="O117" s="267"/>
      <c r="P117" s="267"/>
      <c r="Q117" s="267"/>
      <c r="R117" s="267"/>
      <c r="S117" s="267"/>
      <c r="T117" s="267"/>
      <c r="U117" s="267"/>
      <c r="V117" s="267"/>
      <c r="W117" s="267"/>
      <c r="X117" s="267"/>
      <c r="Y117" s="267"/>
      <c r="Z117" s="267"/>
      <c r="AA117" s="267"/>
      <c r="AB117" s="267"/>
      <c r="AC117" s="267"/>
      <c r="AD117" s="267"/>
      <c r="AE117" s="267"/>
      <c r="AF117" s="267"/>
      <c r="AG117" s="267"/>
      <c r="AH117" s="267"/>
      <c r="AI117" s="267"/>
      <c r="AJ117" s="267"/>
      <c r="AK117" s="267"/>
      <c r="AL117" s="267"/>
      <c r="AM117" s="267"/>
      <c r="AN117" s="267"/>
      <c r="AO117" s="267"/>
      <c r="AP117" s="267"/>
      <c r="AQ117" s="267"/>
      <c r="AR117" s="267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7"/>
      <c r="BH117" s="267"/>
    </row>
    <row r="118" spans="1:60" ht="12.75" outlineLevel="1">
      <c r="A118" s="314"/>
      <c r="B118" s="307"/>
      <c r="C118" s="410" t="s">
        <v>1727</v>
      </c>
      <c r="D118" s="411"/>
      <c r="E118" s="412"/>
      <c r="F118" s="413"/>
      <c r="G118" s="414"/>
      <c r="H118" s="267"/>
      <c r="I118" s="267"/>
      <c r="J118" s="267"/>
      <c r="K118" s="267"/>
      <c r="L118" s="267"/>
      <c r="M118" s="267"/>
      <c r="N118" s="267"/>
      <c r="O118" s="267"/>
      <c r="P118" s="267"/>
      <c r="Q118" s="267"/>
      <c r="R118" s="267"/>
      <c r="S118" s="267"/>
      <c r="T118" s="267"/>
      <c r="U118" s="267"/>
      <c r="V118" s="267"/>
      <c r="W118" s="267"/>
      <c r="X118" s="267"/>
      <c r="Y118" s="267"/>
      <c r="Z118" s="267"/>
      <c r="AA118" s="267"/>
      <c r="AB118" s="267"/>
      <c r="AC118" s="267"/>
      <c r="AD118" s="267"/>
      <c r="AE118" s="267"/>
      <c r="AF118" s="267"/>
      <c r="AG118" s="267"/>
      <c r="AH118" s="267"/>
      <c r="AI118" s="267"/>
      <c r="AJ118" s="267"/>
      <c r="AK118" s="267"/>
      <c r="AL118" s="267"/>
      <c r="AM118" s="267"/>
      <c r="AN118" s="267"/>
      <c r="AO118" s="267"/>
      <c r="AP118" s="267"/>
      <c r="AQ118" s="267"/>
      <c r="AR118" s="267"/>
      <c r="AS118" s="267"/>
      <c r="AT118" s="267"/>
      <c r="AU118" s="267"/>
      <c r="AV118" s="267"/>
      <c r="AW118" s="267"/>
      <c r="AX118" s="267"/>
      <c r="AY118" s="267"/>
      <c r="AZ118" s="267"/>
      <c r="BA118" s="306" t="str">
        <f>C118</f>
        <v>UKONČENI KABELŮ CYKY A JYTY  DO 5x6</v>
      </c>
      <c r="BB118" s="267"/>
      <c r="BC118" s="267"/>
      <c r="BD118" s="267"/>
      <c r="BE118" s="267"/>
      <c r="BF118" s="267"/>
      <c r="BG118" s="267"/>
      <c r="BH118" s="267"/>
    </row>
    <row r="119" spans="1:60" ht="12.75" outlineLevel="1">
      <c r="A119" s="314">
        <v>55</v>
      </c>
      <c r="B119" s="307" t="s">
        <v>1528</v>
      </c>
      <c r="C119" s="322" t="s">
        <v>1731</v>
      </c>
      <c r="D119" s="309" t="s">
        <v>1660</v>
      </c>
      <c r="E119" s="311">
        <v>1</v>
      </c>
      <c r="F119" s="313"/>
      <c r="G119" s="316">
        <f>E119*F119</f>
        <v>0</v>
      </c>
      <c r="H119" s="267"/>
      <c r="I119" s="267"/>
      <c r="J119" s="267"/>
      <c r="K119" s="267"/>
      <c r="L119" s="267"/>
      <c r="M119" s="267"/>
      <c r="N119" s="267"/>
      <c r="O119" s="267"/>
      <c r="P119" s="267"/>
      <c r="Q119" s="267"/>
      <c r="R119" s="267"/>
      <c r="S119" s="267"/>
      <c r="T119" s="267"/>
      <c r="U119" s="267"/>
      <c r="V119" s="267"/>
      <c r="W119" s="267"/>
      <c r="X119" s="267"/>
      <c r="Y119" s="267"/>
      <c r="Z119" s="267"/>
      <c r="AA119" s="267"/>
      <c r="AB119" s="267"/>
      <c r="AC119" s="267"/>
      <c r="AD119" s="267"/>
      <c r="AE119" s="267"/>
      <c r="AF119" s="267"/>
      <c r="AG119" s="267"/>
      <c r="AH119" s="267"/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C119" s="267"/>
      <c r="BD119" s="267"/>
      <c r="BE119" s="267"/>
      <c r="BF119" s="267"/>
      <c r="BG119" s="267"/>
      <c r="BH119" s="267"/>
    </row>
    <row r="120" spans="1:60" ht="12.75" outlineLevel="1">
      <c r="A120" s="314"/>
      <c r="B120" s="307"/>
      <c r="C120" s="410" t="s">
        <v>1731</v>
      </c>
      <c r="D120" s="411"/>
      <c r="E120" s="412"/>
      <c r="F120" s="413"/>
      <c r="G120" s="414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67"/>
      <c r="X120" s="267"/>
      <c r="Y120" s="267"/>
      <c r="Z120" s="267"/>
      <c r="AA120" s="267"/>
      <c r="AB120" s="267"/>
      <c r="AC120" s="267"/>
      <c r="AD120" s="267"/>
      <c r="AE120" s="267"/>
      <c r="AF120" s="267"/>
      <c r="AG120" s="267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306" t="str">
        <f>C120</f>
        <v>VYPÍNAČ Č. 1</v>
      </c>
      <c r="BB120" s="267"/>
      <c r="BC120" s="267"/>
      <c r="BD120" s="267"/>
      <c r="BE120" s="267"/>
      <c r="BF120" s="267"/>
      <c r="BG120" s="267"/>
      <c r="BH120" s="267"/>
    </row>
    <row r="121" spans="1:60" ht="12.75" outlineLevel="1">
      <c r="A121" s="314">
        <v>56</v>
      </c>
      <c r="B121" s="307" t="s">
        <v>1530</v>
      </c>
      <c r="C121" s="322" t="s">
        <v>1732</v>
      </c>
      <c r="D121" s="309" t="s">
        <v>1660</v>
      </c>
      <c r="E121" s="311">
        <v>4</v>
      </c>
      <c r="F121" s="313"/>
      <c r="G121" s="316">
        <f>E121*F121</f>
        <v>0</v>
      </c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7"/>
      <c r="AA121" s="267"/>
      <c r="AB121" s="267"/>
      <c r="AC121" s="267"/>
      <c r="AD121" s="267"/>
      <c r="AE121" s="267"/>
      <c r="AF121" s="267"/>
      <c r="AG121" s="267"/>
      <c r="AH121" s="267"/>
      <c r="AI121" s="267"/>
      <c r="AJ121" s="267"/>
      <c r="AK121" s="267"/>
      <c r="AL121" s="267"/>
      <c r="AM121" s="267"/>
      <c r="AN121" s="267"/>
      <c r="AO121" s="267"/>
      <c r="AP121" s="267"/>
      <c r="AQ121" s="267"/>
      <c r="AR121" s="267"/>
      <c r="AS121" s="267"/>
      <c r="AT121" s="267"/>
      <c r="AU121" s="267"/>
      <c r="AV121" s="267"/>
      <c r="AW121" s="267"/>
      <c r="AX121" s="267"/>
      <c r="AY121" s="267"/>
      <c r="AZ121" s="267"/>
      <c r="BA121" s="267"/>
      <c r="BB121" s="267"/>
      <c r="BC121" s="267"/>
      <c r="BD121" s="267"/>
      <c r="BE121" s="267"/>
      <c r="BF121" s="267"/>
      <c r="BG121" s="267"/>
      <c r="BH121" s="267"/>
    </row>
    <row r="122" spans="1:60" ht="12.75" outlineLevel="1">
      <c r="A122" s="314"/>
      <c r="B122" s="307"/>
      <c r="C122" s="410" t="s">
        <v>1732</v>
      </c>
      <c r="D122" s="411"/>
      <c r="E122" s="412"/>
      <c r="F122" s="413"/>
      <c r="G122" s="414"/>
      <c r="H122" s="267"/>
      <c r="I122" s="267"/>
      <c r="J122" s="267"/>
      <c r="K122" s="267"/>
      <c r="L122" s="267"/>
      <c r="M122" s="267"/>
      <c r="N122" s="267"/>
      <c r="O122" s="267"/>
      <c r="P122" s="267"/>
      <c r="Q122" s="267"/>
      <c r="R122" s="267"/>
      <c r="S122" s="267"/>
      <c r="T122" s="267"/>
      <c r="U122" s="267"/>
      <c r="V122" s="267"/>
      <c r="W122" s="267"/>
      <c r="X122" s="267"/>
      <c r="Y122" s="267"/>
      <c r="Z122" s="267"/>
      <c r="AA122" s="267"/>
      <c r="AB122" s="267"/>
      <c r="AC122" s="267"/>
      <c r="AD122" s="267"/>
      <c r="AE122" s="267"/>
      <c r="AF122" s="267"/>
      <c r="AG122" s="267"/>
      <c r="AH122" s="267"/>
      <c r="AI122" s="267"/>
      <c r="AJ122" s="267"/>
      <c r="AK122" s="267"/>
      <c r="AL122" s="267"/>
      <c r="AM122" s="267"/>
      <c r="AN122" s="267"/>
      <c r="AO122" s="267"/>
      <c r="AP122" s="267"/>
      <c r="AQ122" s="267"/>
      <c r="AR122" s="267"/>
      <c r="AS122" s="267"/>
      <c r="AT122" s="267"/>
      <c r="AU122" s="267"/>
      <c r="AV122" s="267"/>
      <c r="AW122" s="267"/>
      <c r="AX122" s="267"/>
      <c r="AY122" s="267"/>
      <c r="AZ122" s="267"/>
      <c r="BA122" s="306" t="str">
        <f>C122</f>
        <v>ZÁŘIVKOVÉ SVÍTIDLO 1x58W</v>
      </c>
      <c r="BB122" s="267"/>
      <c r="BC122" s="267"/>
      <c r="BD122" s="267"/>
      <c r="BE122" s="267"/>
      <c r="BF122" s="267"/>
      <c r="BG122" s="267"/>
      <c r="BH122" s="267"/>
    </row>
    <row r="123" spans="1:60" ht="12.75" outlineLevel="1">
      <c r="A123" s="314">
        <v>57</v>
      </c>
      <c r="B123" s="307" t="s">
        <v>1531</v>
      </c>
      <c r="C123" s="322" t="s">
        <v>1733</v>
      </c>
      <c r="D123" s="309" t="s">
        <v>1660</v>
      </c>
      <c r="E123" s="311">
        <v>4</v>
      </c>
      <c r="F123" s="313"/>
      <c r="G123" s="316">
        <f>E123*F123</f>
        <v>0</v>
      </c>
      <c r="H123" s="267"/>
      <c r="I123" s="267"/>
      <c r="J123" s="267"/>
      <c r="K123" s="267"/>
      <c r="L123" s="267"/>
      <c r="M123" s="267"/>
      <c r="N123" s="267"/>
      <c r="O123" s="267"/>
      <c r="P123" s="267"/>
      <c r="Q123" s="267"/>
      <c r="R123" s="267"/>
      <c r="S123" s="267"/>
      <c r="T123" s="267"/>
      <c r="U123" s="267"/>
      <c r="V123" s="267"/>
      <c r="W123" s="267"/>
      <c r="X123" s="267"/>
      <c r="Y123" s="267"/>
      <c r="Z123" s="267"/>
      <c r="AA123" s="267"/>
      <c r="AB123" s="267"/>
      <c r="AC123" s="267"/>
      <c r="AD123" s="267"/>
      <c r="AE123" s="267"/>
      <c r="AF123" s="267"/>
      <c r="AG123" s="267"/>
      <c r="AH123" s="267"/>
      <c r="AI123" s="267"/>
      <c r="AJ123" s="267"/>
      <c r="AK123" s="267"/>
      <c r="AL123" s="267"/>
      <c r="AM123" s="267"/>
      <c r="AN123" s="267"/>
      <c r="AO123" s="267"/>
      <c r="AP123" s="267"/>
      <c r="AQ123" s="267"/>
      <c r="AR123" s="267"/>
      <c r="AS123" s="267"/>
      <c r="AT123" s="267"/>
      <c r="AU123" s="267"/>
      <c r="AV123" s="267"/>
      <c r="AW123" s="267"/>
      <c r="AX123" s="267"/>
      <c r="AY123" s="267"/>
      <c r="AZ123" s="267"/>
      <c r="BA123" s="267"/>
      <c r="BB123" s="267"/>
      <c r="BC123" s="267"/>
      <c r="BD123" s="267"/>
      <c r="BE123" s="267"/>
      <c r="BF123" s="267"/>
      <c r="BG123" s="267"/>
      <c r="BH123" s="267"/>
    </row>
    <row r="124" spans="1:60" ht="12.75" outlineLevel="1">
      <c r="A124" s="314"/>
      <c r="B124" s="307"/>
      <c r="C124" s="410" t="s">
        <v>1733</v>
      </c>
      <c r="D124" s="411"/>
      <c r="E124" s="412"/>
      <c r="F124" s="413"/>
      <c r="G124" s="414"/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306" t="str">
        <f>C124</f>
        <v>ZÁŘIVKOVÁ TRUBICE 58W</v>
      </c>
      <c r="BB124" s="267"/>
      <c r="BC124" s="267"/>
      <c r="BD124" s="267"/>
      <c r="BE124" s="267"/>
      <c r="BF124" s="267"/>
      <c r="BG124" s="267"/>
      <c r="BH124" s="267"/>
    </row>
    <row r="125" spans="1:7" ht="12.75">
      <c r="A125" s="315" t="s">
        <v>231</v>
      </c>
      <c r="B125" s="308" t="s">
        <v>130</v>
      </c>
      <c r="C125" s="323" t="s">
        <v>132</v>
      </c>
      <c r="D125" s="310"/>
      <c r="E125" s="312"/>
      <c r="F125" s="420">
        <f>SUM(G126:G139)</f>
        <v>0</v>
      </c>
      <c r="G125" s="421"/>
    </row>
    <row r="126" spans="1:60" ht="12.75" outlineLevel="1">
      <c r="A126" s="314">
        <v>58</v>
      </c>
      <c r="B126" s="307" t="s">
        <v>1533</v>
      </c>
      <c r="C126" s="322" t="s">
        <v>1734</v>
      </c>
      <c r="D126" s="309" t="s">
        <v>1660</v>
      </c>
      <c r="E126" s="311">
        <v>1</v>
      </c>
      <c r="F126" s="313"/>
      <c r="G126" s="316">
        <f>E126*F126</f>
        <v>0</v>
      </c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</row>
    <row r="127" spans="1:60" ht="12.75" outlineLevel="1">
      <c r="A127" s="314"/>
      <c r="B127" s="307"/>
      <c r="C127" s="410" t="s">
        <v>1734</v>
      </c>
      <c r="D127" s="411"/>
      <c r="E127" s="412"/>
      <c r="F127" s="413"/>
      <c r="G127" s="414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  <c r="AH127" s="267"/>
      <c r="AI127" s="267"/>
      <c r="AJ127" s="267"/>
      <c r="AK127" s="267"/>
      <c r="AL127" s="267"/>
      <c r="AM127" s="267"/>
      <c r="AN127" s="267"/>
      <c r="AO127" s="267"/>
      <c r="AP127" s="267"/>
      <c r="AQ127" s="267"/>
      <c r="AR127" s="267"/>
      <c r="AS127" s="267"/>
      <c r="AT127" s="267"/>
      <c r="AU127" s="267"/>
      <c r="AV127" s="267"/>
      <c r="AW127" s="267"/>
      <c r="AX127" s="267"/>
      <c r="AY127" s="267"/>
      <c r="AZ127" s="267"/>
      <c r="BA127" s="306" t="str">
        <f>C127</f>
        <v>JISTIČ 25A/3 B</v>
      </c>
      <c r="BB127" s="267"/>
      <c r="BC127" s="267"/>
      <c r="BD127" s="267"/>
      <c r="BE127" s="267"/>
      <c r="BF127" s="267"/>
      <c r="BG127" s="267"/>
      <c r="BH127" s="267"/>
    </row>
    <row r="128" spans="1:60" ht="12.75" outlineLevel="1">
      <c r="A128" s="314">
        <v>59</v>
      </c>
      <c r="B128" s="307" t="s">
        <v>1535</v>
      </c>
      <c r="C128" s="322" t="s">
        <v>1721</v>
      </c>
      <c r="D128" s="309" t="s">
        <v>1664</v>
      </c>
      <c r="E128" s="311">
        <v>20</v>
      </c>
      <c r="F128" s="313"/>
      <c r="G128" s="316">
        <f>E128*F128</f>
        <v>0</v>
      </c>
      <c r="H128" s="267"/>
      <c r="I128" s="267"/>
      <c r="J128" s="267"/>
      <c r="K128" s="267"/>
      <c r="L128" s="267"/>
      <c r="M128" s="267"/>
      <c r="N128" s="267"/>
      <c r="O128" s="267"/>
      <c r="P128" s="267"/>
      <c r="Q128" s="267"/>
      <c r="R128" s="267"/>
      <c r="S128" s="267"/>
      <c r="T128" s="267"/>
      <c r="U128" s="267"/>
      <c r="V128" s="267"/>
      <c r="W128" s="267"/>
      <c r="X128" s="267"/>
      <c r="Y128" s="267"/>
      <c r="Z128" s="267"/>
      <c r="AA128" s="267"/>
      <c r="AB128" s="267"/>
      <c r="AC128" s="267"/>
      <c r="AD128" s="267"/>
      <c r="AE128" s="267"/>
      <c r="AF128" s="267"/>
      <c r="AG128" s="267"/>
      <c r="AH128" s="267"/>
      <c r="AI128" s="267"/>
      <c r="AJ128" s="267"/>
      <c r="AK128" s="267"/>
      <c r="AL128" s="267"/>
      <c r="AM128" s="267"/>
      <c r="AN128" s="267"/>
      <c r="AO128" s="267"/>
      <c r="AP128" s="267"/>
      <c r="AQ128" s="267"/>
      <c r="AR128" s="267"/>
      <c r="AS128" s="267"/>
      <c r="AT128" s="267"/>
      <c r="AU128" s="267"/>
      <c r="AV128" s="267"/>
      <c r="AW128" s="267"/>
      <c r="AX128" s="267"/>
      <c r="AY128" s="267"/>
      <c r="AZ128" s="267"/>
      <c r="BA128" s="267"/>
      <c r="BB128" s="267"/>
      <c r="BC128" s="267"/>
      <c r="BD128" s="267"/>
      <c r="BE128" s="267"/>
      <c r="BF128" s="267"/>
      <c r="BG128" s="267"/>
      <c r="BH128" s="267"/>
    </row>
    <row r="129" spans="1:60" ht="12.75" outlineLevel="1">
      <c r="A129" s="314"/>
      <c r="B129" s="307"/>
      <c r="C129" s="410" t="s">
        <v>1721</v>
      </c>
      <c r="D129" s="411"/>
      <c r="E129" s="412"/>
      <c r="F129" s="413"/>
      <c r="G129" s="414"/>
      <c r="H129" s="267"/>
      <c r="I129" s="267"/>
      <c r="J129" s="267"/>
      <c r="K129" s="267"/>
      <c r="L129" s="267"/>
      <c r="M129" s="267"/>
      <c r="N129" s="267"/>
      <c r="O129" s="267"/>
      <c r="P129" s="267"/>
      <c r="Q129" s="267"/>
      <c r="R129" s="267"/>
      <c r="S129" s="267"/>
      <c r="T129" s="267"/>
      <c r="U129" s="267"/>
      <c r="V129" s="267"/>
      <c r="W129" s="267"/>
      <c r="X129" s="267"/>
      <c r="Y129" s="267"/>
      <c r="Z129" s="267"/>
      <c r="AA129" s="267"/>
      <c r="AB129" s="267"/>
      <c r="AC129" s="267"/>
      <c r="AD129" s="267"/>
      <c r="AE129" s="267"/>
      <c r="AF129" s="267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306" t="str">
        <f>C129</f>
        <v>CYKY-J 3x1,5</v>
      </c>
      <c r="BB129" s="267"/>
      <c r="BC129" s="267"/>
      <c r="BD129" s="267"/>
      <c r="BE129" s="267"/>
      <c r="BF129" s="267"/>
      <c r="BG129" s="267"/>
      <c r="BH129" s="267"/>
    </row>
    <row r="130" spans="1:60" ht="12.75" outlineLevel="1">
      <c r="A130" s="314">
        <v>60</v>
      </c>
      <c r="B130" s="307" t="s">
        <v>1537</v>
      </c>
      <c r="C130" s="322" t="s">
        <v>1730</v>
      </c>
      <c r="D130" s="309" t="s">
        <v>1664</v>
      </c>
      <c r="E130" s="311">
        <v>20</v>
      </c>
      <c r="F130" s="313"/>
      <c r="G130" s="316">
        <f>E130*F130</f>
        <v>0</v>
      </c>
      <c r="H130" s="267"/>
      <c r="I130" s="267"/>
      <c r="J130" s="267"/>
      <c r="K130" s="267"/>
      <c r="L130" s="267"/>
      <c r="M130" s="267"/>
      <c r="N130" s="267"/>
      <c r="O130" s="267"/>
      <c r="P130" s="267"/>
      <c r="Q130" s="267"/>
      <c r="R130" s="267"/>
      <c r="S130" s="267"/>
      <c r="T130" s="267"/>
      <c r="U130" s="267"/>
      <c r="V130" s="267"/>
      <c r="W130" s="267"/>
      <c r="X130" s="267"/>
      <c r="Y130" s="267"/>
      <c r="Z130" s="267"/>
      <c r="AA130" s="267"/>
      <c r="AB130" s="267"/>
      <c r="AC130" s="267"/>
      <c r="AD130" s="267"/>
      <c r="AE130" s="267"/>
      <c r="AF130" s="267"/>
      <c r="AG130" s="267"/>
      <c r="AH130" s="267"/>
      <c r="AI130" s="267"/>
      <c r="AJ130" s="267"/>
      <c r="AK130" s="267"/>
      <c r="AL130" s="267"/>
      <c r="AM130" s="267"/>
      <c r="AN130" s="267"/>
      <c r="AO130" s="267"/>
      <c r="AP130" s="267"/>
      <c r="AQ130" s="267"/>
      <c r="AR130" s="267"/>
      <c r="AS130" s="267"/>
      <c r="AT130" s="267"/>
      <c r="AU130" s="267"/>
      <c r="AV130" s="267"/>
      <c r="AW130" s="267"/>
      <c r="AX130" s="267"/>
      <c r="AY130" s="267"/>
      <c r="AZ130" s="267"/>
      <c r="BA130" s="267"/>
      <c r="BB130" s="267"/>
      <c r="BC130" s="267"/>
      <c r="BD130" s="267"/>
      <c r="BE130" s="267"/>
      <c r="BF130" s="267"/>
      <c r="BG130" s="267"/>
      <c r="BH130" s="267"/>
    </row>
    <row r="131" spans="1:60" ht="12.75" outlineLevel="1">
      <c r="A131" s="314"/>
      <c r="B131" s="307"/>
      <c r="C131" s="410" t="s">
        <v>1730</v>
      </c>
      <c r="D131" s="411"/>
      <c r="E131" s="412"/>
      <c r="F131" s="413"/>
      <c r="G131" s="414"/>
      <c r="H131" s="267"/>
      <c r="I131" s="267"/>
      <c r="J131" s="267"/>
      <c r="K131" s="267"/>
      <c r="L131" s="267"/>
      <c r="M131" s="267"/>
      <c r="N131" s="267"/>
      <c r="O131" s="267"/>
      <c r="P131" s="267"/>
      <c r="Q131" s="267"/>
      <c r="R131" s="267"/>
      <c r="S131" s="267"/>
      <c r="T131" s="267"/>
      <c r="U131" s="267"/>
      <c r="V131" s="267"/>
      <c r="W131" s="267"/>
      <c r="X131" s="267"/>
      <c r="Y131" s="267"/>
      <c r="Z131" s="267"/>
      <c r="AA131" s="267"/>
      <c r="AB131" s="267"/>
      <c r="AC131" s="267"/>
      <c r="AD131" s="267"/>
      <c r="AE131" s="267"/>
      <c r="AF131" s="267"/>
      <c r="AG131" s="267"/>
      <c r="AH131" s="267"/>
      <c r="AI131" s="267"/>
      <c r="AJ131" s="267"/>
      <c r="AK131" s="267"/>
      <c r="AL131" s="267"/>
      <c r="AM131" s="267"/>
      <c r="AN131" s="267"/>
      <c r="AO131" s="267"/>
      <c r="AP131" s="267"/>
      <c r="AQ131" s="267"/>
      <c r="AR131" s="267"/>
      <c r="AS131" s="267"/>
      <c r="AT131" s="267"/>
      <c r="AU131" s="267"/>
      <c r="AV131" s="267"/>
      <c r="AW131" s="267"/>
      <c r="AX131" s="267"/>
      <c r="AY131" s="267"/>
      <c r="AZ131" s="267"/>
      <c r="BA131" s="306" t="str">
        <f>C131</f>
        <v>CYKY-J 5x4</v>
      </c>
      <c r="BB131" s="267"/>
      <c r="BC131" s="267"/>
      <c r="BD131" s="267"/>
      <c r="BE131" s="267"/>
      <c r="BF131" s="267"/>
      <c r="BG131" s="267"/>
      <c r="BH131" s="267"/>
    </row>
    <row r="132" spans="1:60" ht="12.75" outlineLevel="1">
      <c r="A132" s="314">
        <v>61</v>
      </c>
      <c r="B132" s="307" t="s">
        <v>1735</v>
      </c>
      <c r="C132" s="322" t="s">
        <v>1727</v>
      </c>
      <c r="D132" s="309" t="s">
        <v>1660</v>
      </c>
      <c r="E132" s="311">
        <v>10</v>
      </c>
      <c r="F132" s="313"/>
      <c r="G132" s="316">
        <f>E132*F132</f>
        <v>0</v>
      </c>
      <c r="H132" s="267"/>
      <c r="I132" s="267"/>
      <c r="J132" s="267"/>
      <c r="K132" s="267"/>
      <c r="L132" s="267"/>
      <c r="M132" s="267"/>
      <c r="N132" s="267"/>
      <c r="O132" s="267"/>
      <c r="P132" s="267"/>
      <c r="Q132" s="267"/>
      <c r="R132" s="267"/>
      <c r="S132" s="267"/>
      <c r="T132" s="267"/>
      <c r="U132" s="267"/>
      <c r="V132" s="267"/>
      <c r="W132" s="267"/>
      <c r="X132" s="267"/>
      <c r="Y132" s="267"/>
      <c r="Z132" s="267"/>
      <c r="AA132" s="267"/>
      <c r="AB132" s="267"/>
      <c r="AC132" s="267"/>
      <c r="AD132" s="267"/>
      <c r="AE132" s="267"/>
      <c r="AF132" s="267"/>
      <c r="AG132" s="267"/>
      <c r="AH132" s="267"/>
      <c r="AI132" s="267"/>
      <c r="AJ132" s="267"/>
      <c r="AK132" s="267"/>
      <c r="AL132" s="267"/>
      <c r="AM132" s="267"/>
      <c r="AN132" s="267"/>
      <c r="AO132" s="267"/>
      <c r="AP132" s="267"/>
      <c r="AQ132" s="267"/>
      <c r="AR132" s="267"/>
      <c r="AS132" s="267"/>
      <c r="AT132" s="267"/>
      <c r="AU132" s="267"/>
      <c r="AV132" s="267"/>
      <c r="AW132" s="267"/>
      <c r="AX132" s="267"/>
      <c r="AY132" s="267"/>
      <c r="AZ132" s="267"/>
      <c r="BA132" s="267"/>
      <c r="BB132" s="267"/>
      <c r="BC132" s="267"/>
      <c r="BD132" s="267"/>
      <c r="BE132" s="267"/>
      <c r="BF132" s="267"/>
      <c r="BG132" s="267"/>
      <c r="BH132" s="267"/>
    </row>
    <row r="133" spans="1:60" ht="12.75" outlineLevel="1">
      <c r="A133" s="314"/>
      <c r="B133" s="307"/>
      <c r="C133" s="410" t="s">
        <v>1727</v>
      </c>
      <c r="D133" s="411"/>
      <c r="E133" s="412"/>
      <c r="F133" s="413"/>
      <c r="G133" s="414"/>
      <c r="H133" s="267"/>
      <c r="I133" s="267"/>
      <c r="J133" s="267"/>
      <c r="K133" s="267"/>
      <c r="L133" s="267"/>
      <c r="M133" s="267"/>
      <c r="N133" s="267"/>
      <c r="O133" s="267"/>
      <c r="P133" s="267"/>
      <c r="Q133" s="267"/>
      <c r="R133" s="267"/>
      <c r="S133" s="267"/>
      <c r="T133" s="267"/>
      <c r="U133" s="267"/>
      <c r="V133" s="267"/>
      <c r="W133" s="267"/>
      <c r="X133" s="267"/>
      <c r="Y133" s="267"/>
      <c r="Z133" s="267"/>
      <c r="AA133" s="267"/>
      <c r="AB133" s="267"/>
      <c r="AC133" s="267"/>
      <c r="AD133" s="267"/>
      <c r="AE133" s="267"/>
      <c r="AF133" s="267"/>
      <c r="AG133" s="267"/>
      <c r="AH133" s="267"/>
      <c r="AI133" s="267"/>
      <c r="AJ133" s="267"/>
      <c r="AK133" s="267"/>
      <c r="AL133" s="267"/>
      <c r="AM133" s="267"/>
      <c r="AN133" s="267"/>
      <c r="AO133" s="267"/>
      <c r="AP133" s="267"/>
      <c r="AQ133" s="267"/>
      <c r="AR133" s="267"/>
      <c r="AS133" s="267"/>
      <c r="AT133" s="267"/>
      <c r="AU133" s="267"/>
      <c r="AV133" s="267"/>
      <c r="AW133" s="267"/>
      <c r="AX133" s="267"/>
      <c r="AY133" s="267"/>
      <c r="AZ133" s="267"/>
      <c r="BA133" s="306" t="str">
        <f>C133</f>
        <v>UKONČENI KABELŮ CYKY A JYTY  DO 5x6</v>
      </c>
      <c r="BB133" s="267"/>
      <c r="BC133" s="267"/>
      <c r="BD133" s="267"/>
      <c r="BE133" s="267"/>
      <c r="BF133" s="267"/>
      <c r="BG133" s="267"/>
      <c r="BH133" s="267"/>
    </row>
    <row r="134" spans="1:60" ht="12.75" outlineLevel="1">
      <c r="A134" s="314">
        <v>62</v>
      </c>
      <c r="B134" s="307" t="s">
        <v>1539</v>
      </c>
      <c r="C134" s="322" t="s">
        <v>1731</v>
      </c>
      <c r="D134" s="309" t="s">
        <v>1660</v>
      </c>
      <c r="E134" s="311">
        <v>1</v>
      </c>
      <c r="F134" s="313"/>
      <c r="G134" s="316">
        <f>E134*F134</f>
        <v>0</v>
      </c>
      <c r="H134" s="267"/>
      <c r="I134" s="267"/>
      <c r="J134" s="267"/>
      <c r="K134" s="267"/>
      <c r="L134" s="267"/>
      <c r="M134" s="267"/>
      <c r="N134" s="267"/>
      <c r="O134" s="267"/>
      <c r="P134" s="267"/>
      <c r="Q134" s="267"/>
      <c r="R134" s="267"/>
      <c r="S134" s="267"/>
      <c r="T134" s="267"/>
      <c r="U134" s="267"/>
      <c r="V134" s="267"/>
      <c r="W134" s="267"/>
      <c r="X134" s="267"/>
      <c r="Y134" s="267"/>
      <c r="Z134" s="267"/>
      <c r="AA134" s="267"/>
      <c r="AB134" s="267"/>
      <c r="AC134" s="267"/>
      <c r="AD134" s="267"/>
      <c r="AE134" s="267"/>
      <c r="AF134" s="267"/>
      <c r="AG134" s="267"/>
      <c r="AH134" s="267"/>
      <c r="AI134" s="267"/>
      <c r="AJ134" s="267"/>
      <c r="AK134" s="267"/>
      <c r="AL134" s="267"/>
      <c r="AM134" s="267"/>
      <c r="AN134" s="267"/>
      <c r="AO134" s="267"/>
      <c r="AP134" s="267"/>
      <c r="AQ134" s="267"/>
      <c r="AR134" s="267"/>
      <c r="AS134" s="267"/>
      <c r="AT134" s="267"/>
      <c r="AU134" s="267"/>
      <c r="AV134" s="267"/>
      <c r="AW134" s="267"/>
      <c r="AX134" s="267"/>
      <c r="AY134" s="267"/>
      <c r="AZ134" s="267"/>
      <c r="BA134" s="267"/>
      <c r="BB134" s="267"/>
      <c r="BC134" s="267"/>
      <c r="BD134" s="267"/>
      <c r="BE134" s="267"/>
      <c r="BF134" s="267"/>
      <c r="BG134" s="267"/>
      <c r="BH134" s="267"/>
    </row>
    <row r="135" spans="1:60" ht="12.75" outlineLevel="1">
      <c r="A135" s="314"/>
      <c r="B135" s="307"/>
      <c r="C135" s="410" t="s">
        <v>1731</v>
      </c>
      <c r="D135" s="411"/>
      <c r="E135" s="412"/>
      <c r="F135" s="413"/>
      <c r="G135" s="414"/>
      <c r="H135" s="267"/>
      <c r="I135" s="267"/>
      <c r="J135" s="267"/>
      <c r="K135" s="267"/>
      <c r="L135" s="267"/>
      <c r="M135" s="267"/>
      <c r="N135" s="267"/>
      <c r="O135" s="267"/>
      <c r="P135" s="267"/>
      <c r="Q135" s="267"/>
      <c r="R135" s="267"/>
      <c r="S135" s="267"/>
      <c r="T135" s="267"/>
      <c r="U135" s="267"/>
      <c r="V135" s="267"/>
      <c r="W135" s="267"/>
      <c r="X135" s="267"/>
      <c r="Y135" s="267"/>
      <c r="Z135" s="267"/>
      <c r="AA135" s="267"/>
      <c r="AB135" s="267"/>
      <c r="AC135" s="267"/>
      <c r="AD135" s="267"/>
      <c r="AE135" s="267"/>
      <c r="AF135" s="267"/>
      <c r="AG135" s="267"/>
      <c r="AH135" s="267"/>
      <c r="AI135" s="267"/>
      <c r="AJ135" s="267"/>
      <c r="AK135" s="267"/>
      <c r="AL135" s="267"/>
      <c r="AM135" s="267"/>
      <c r="AN135" s="267"/>
      <c r="AO135" s="267"/>
      <c r="AP135" s="267"/>
      <c r="AQ135" s="267"/>
      <c r="AR135" s="267"/>
      <c r="AS135" s="267"/>
      <c r="AT135" s="267"/>
      <c r="AU135" s="267"/>
      <c r="AV135" s="267"/>
      <c r="AW135" s="267"/>
      <c r="AX135" s="267"/>
      <c r="AY135" s="267"/>
      <c r="AZ135" s="267"/>
      <c r="BA135" s="306" t="str">
        <f>C135</f>
        <v>VYPÍNAČ Č. 1</v>
      </c>
      <c r="BB135" s="267"/>
      <c r="BC135" s="267"/>
      <c r="BD135" s="267"/>
      <c r="BE135" s="267"/>
      <c r="BF135" s="267"/>
      <c r="BG135" s="267"/>
      <c r="BH135" s="267"/>
    </row>
    <row r="136" spans="1:60" ht="12.75" outlineLevel="1">
      <c r="A136" s="314">
        <v>63</v>
      </c>
      <c r="B136" s="307" t="s">
        <v>1541</v>
      </c>
      <c r="C136" s="322" t="s">
        <v>1732</v>
      </c>
      <c r="D136" s="309" t="s">
        <v>1660</v>
      </c>
      <c r="E136" s="311">
        <v>4</v>
      </c>
      <c r="F136" s="313"/>
      <c r="G136" s="316">
        <f>E136*F136</f>
        <v>0</v>
      </c>
      <c r="H136" s="267"/>
      <c r="I136" s="267"/>
      <c r="J136" s="267"/>
      <c r="K136" s="267"/>
      <c r="L136" s="267"/>
      <c r="M136" s="267"/>
      <c r="N136" s="267"/>
      <c r="O136" s="267"/>
      <c r="P136" s="267"/>
      <c r="Q136" s="267"/>
      <c r="R136" s="267"/>
      <c r="S136" s="267"/>
      <c r="T136" s="267"/>
      <c r="U136" s="267"/>
      <c r="V136" s="267"/>
      <c r="W136" s="267"/>
      <c r="X136" s="267"/>
      <c r="Y136" s="267"/>
      <c r="Z136" s="267"/>
      <c r="AA136" s="267"/>
      <c r="AB136" s="267"/>
      <c r="AC136" s="267"/>
      <c r="AD136" s="267"/>
      <c r="AE136" s="267"/>
      <c r="AF136" s="267"/>
      <c r="AG136" s="267"/>
      <c r="AH136" s="267"/>
      <c r="AI136" s="267"/>
      <c r="AJ136" s="267"/>
      <c r="AK136" s="267"/>
      <c r="AL136" s="267"/>
      <c r="AM136" s="267"/>
      <c r="AN136" s="267"/>
      <c r="AO136" s="267"/>
      <c r="AP136" s="267"/>
      <c r="AQ136" s="267"/>
      <c r="AR136" s="267"/>
      <c r="AS136" s="267"/>
      <c r="AT136" s="267"/>
      <c r="AU136" s="267"/>
      <c r="AV136" s="267"/>
      <c r="AW136" s="267"/>
      <c r="AX136" s="267"/>
      <c r="AY136" s="267"/>
      <c r="AZ136" s="267"/>
      <c r="BA136" s="267"/>
      <c r="BB136" s="267"/>
      <c r="BC136" s="267"/>
      <c r="BD136" s="267"/>
      <c r="BE136" s="267"/>
      <c r="BF136" s="267"/>
      <c r="BG136" s="267"/>
      <c r="BH136" s="267"/>
    </row>
    <row r="137" spans="1:60" ht="12.75" outlineLevel="1">
      <c r="A137" s="314"/>
      <c r="B137" s="307"/>
      <c r="C137" s="410" t="s">
        <v>1732</v>
      </c>
      <c r="D137" s="411"/>
      <c r="E137" s="412"/>
      <c r="F137" s="413"/>
      <c r="G137" s="414"/>
      <c r="H137" s="267"/>
      <c r="I137" s="267"/>
      <c r="J137" s="267"/>
      <c r="K137" s="267"/>
      <c r="L137" s="267"/>
      <c r="M137" s="267"/>
      <c r="N137" s="267"/>
      <c r="O137" s="267"/>
      <c r="P137" s="267"/>
      <c r="Q137" s="267"/>
      <c r="R137" s="267"/>
      <c r="S137" s="267"/>
      <c r="T137" s="267"/>
      <c r="U137" s="267"/>
      <c r="V137" s="267"/>
      <c r="W137" s="267"/>
      <c r="X137" s="267"/>
      <c r="Y137" s="267"/>
      <c r="Z137" s="267"/>
      <c r="AA137" s="267"/>
      <c r="AB137" s="267"/>
      <c r="AC137" s="267"/>
      <c r="AD137" s="267"/>
      <c r="AE137" s="267"/>
      <c r="AF137" s="267"/>
      <c r="AG137" s="267"/>
      <c r="AH137" s="267"/>
      <c r="AI137" s="267"/>
      <c r="AJ137" s="267"/>
      <c r="AK137" s="267"/>
      <c r="AL137" s="267"/>
      <c r="AM137" s="267"/>
      <c r="AN137" s="267"/>
      <c r="AO137" s="267"/>
      <c r="AP137" s="267"/>
      <c r="AQ137" s="267"/>
      <c r="AR137" s="267"/>
      <c r="AS137" s="267"/>
      <c r="AT137" s="267"/>
      <c r="AU137" s="267"/>
      <c r="AV137" s="267"/>
      <c r="AW137" s="267"/>
      <c r="AX137" s="267"/>
      <c r="AY137" s="267"/>
      <c r="AZ137" s="267"/>
      <c r="BA137" s="306" t="str">
        <f>C137</f>
        <v>ZÁŘIVKOVÉ SVÍTIDLO 1x58W</v>
      </c>
      <c r="BB137" s="267"/>
      <c r="BC137" s="267"/>
      <c r="BD137" s="267"/>
      <c r="BE137" s="267"/>
      <c r="BF137" s="267"/>
      <c r="BG137" s="267"/>
      <c r="BH137" s="267"/>
    </row>
    <row r="138" spans="1:60" ht="12.75" outlineLevel="1">
      <c r="A138" s="314">
        <v>64</v>
      </c>
      <c r="B138" s="307" t="s">
        <v>1736</v>
      </c>
      <c r="C138" s="322" t="s">
        <v>1733</v>
      </c>
      <c r="D138" s="309" t="s">
        <v>1660</v>
      </c>
      <c r="E138" s="311">
        <v>4</v>
      </c>
      <c r="F138" s="313"/>
      <c r="G138" s="316">
        <f>E138*F138</f>
        <v>0</v>
      </c>
      <c r="H138" s="267"/>
      <c r="I138" s="267"/>
      <c r="J138" s="267"/>
      <c r="K138" s="267"/>
      <c r="L138" s="267"/>
      <c r="M138" s="267"/>
      <c r="N138" s="267"/>
      <c r="O138" s="267"/>
      <c r="P138" s="267"/>
      <c r="Q138" s="267"/>
      <c r="R138" s="267"/>
      <c r="S138" s="267"/>
      <c r="T138" s="267"/>
      <c r="U138" s="267"/>
      <c r="V138" s="267"/>
      <c r="W138" s="267"/>
      <c r="X138" s="267"/>
      <c r="Y138" s="267"/>
      <c r="Z138" s="267"/>
      <c r="AA138" s="267"/>
      <c r="AB138" s="267"/>
      <c r="AC138" s="267"/>
      <c r="AD138" s="267"/>
      <c r="AE138" s="267"/>
      <c r="AF138" s="267"/>
      <c r="AG138" s="267"/>
      <c r="AH138" s="267"/>
      <c r="AI138" s="267"/>
      <c r="AJ138" s="267"/>
      <c r="AK138" s="267"/>
      <c r="AL138" s="267"/>
      <c r="AM138" s="267"/>
      <c r="AN138" s="267"/>
      <c r="AO138" s="267"/>
      <c r="AP138" s="267"/>
      <c r="AQ138" s="267"/>
      <c r="AR138" s="267"/>
      <c r="AS138" s="267"/>
      <c r="AT138" s="267"/>
      <c r="AU138" s="267"/>
      <c r="AV138" s="267"/>
      <c r="AW138" s="267"/>
      <c r="AX138" s="267"/>
      <c r="AY138" s="267"/>
      <c r="AZ138" s="267"/>
      <c r="BA138" s="267"/>
      <c r="BB138" s="267"/>
      <c r="BC138" s="267"/>
      <c r="BD138" s="267"/>
      <c r="BE138" s="267"/>
      <c r="BF138" s="267"/>
      <c r="BG138" s="267"/>
      <c r="BH138" s="267"/>
    </row>
    <row r="139" spans="1:60" ht="12.75" outlineLevel="1">
      <c r="A139" s="314"/>
      <c r="B139" s="307"/>
      <c r="C139" s="410" t="s">
        <v>1733</v>
      </c>
      <c r="D139" s="411"/>
      <c r="E139" s="412"/>
      <c r="F139" s="413"/>
      <c r="G139" s="414"/>
      <c r="H139" s="267"/>
      <c r="I139" s="267"/>
      <c r="J139" s="267"/>
      <c r="K139" s="267"/>
      <c r="L139" s="267"/>
      <c r="M139" s="267"/>
      <c r="N139" s="267"/>
      <c r="O139" s="267"/>
      <c r="P139" s="267"/>
      <c r="Q139" s="267"/>
      <c r="R139" s="267"/>
      <c r="S139" s="267"/>
      <c r="T139" s="267"/>
      <c r="U139" s="267"/>
      <c r="V139" s="267"/>
      <c r="W139" s="267"/>
      <c r="X139" s="267"/>
      <c r="Y139" s="267"/>
      <c r="Z139" s="267"/>
      <c r="AA139" s="267"/>
      <c r="AB139" s="267"/>
      <c r="AC139" s="267"/>
      <c r="AD139" s="267"/>
      <c r="AE139" s="267"/>
      <c r="AF139" s="267"/>
      <c r="AG139" s="267"/>
      <c r="AH139" s="267"/>
      <c r="AI139" s="267"/>
      <c r="AJ139" s="267"/>
      <c r="AK139" s="267"/>
      <c r="AL139" s="267"/>
      <c r="AM139" s="267"/>
      <c r="AN139" s="267"/>
      <c r="AO139" s="267"/>
      <c r="AP139" s="267"/>
      <c r="AQ139" s="267"/>
      <c r="AR139" s="267"/>
      <c r="AS139" s="267"/>
      <c r="AT139" s="267"/>
      <c r="AU139" s="267"/>
      <c r="AV139" s="267"/>
      <c r="AW139" s="267"/>
      <c r="AX139" s="267"/>
      <c r="AY139" s="267"/>
      <c r="AZ139" s="267"/>
      <c r="BA139" s="306" t="str">
        <f>C139</f>
        <v>ZÁŘIVKOVÁ TRUBICE 58W</v>
      </c>
      <c r="BB139" s="267"/>
      <c r="BC139" s="267"/>
      <c r="BD139" s="267"/>
      <c r="BE139" s="267"/>
      <c r="BF139" s="267"/>
      <c r="BG139" s="267"/>
      <c r="BH139" s="267"/>
    </row>
    <row r="140" spans="1:7" ht="12.75">
      <c r="A140" s="315" t="s">
        <v>231</v>
      </c>
      <c r="B140" s="308" t="s">
        <v>133</v>
      </c>
      <c r="C140" s="323" t="s">
        <v>135</v>
      </c>
      <c r="D140" s="310"/>
      <c r="E140" s="312"/>
      <c r="F140" s="420">
        <f>SUM(G141:G154)</f>
        <v>0</v>
      </c>
      <c r="G140" s="421"/>
    </row>
    <row r="141" spans="1:60" ht="12.75" outlineLevel="1">
      <c r="A141" s="314">
        <v>65</v>
      </c>
      <c r="B141" s="307" t="s">
        <v>1737</v>
      </c>
      <c r="C141" s="322" t="s">
        <v>1734</v>
      </c>
      <c r="D141" s="309" t="s">
        <v>1660</v>
      </c>
      <c r="E141" s="311">
        <v>1</v>
      </c>
      <c r="F141" s="313"/>
      <c r="G141" s="316">
        <f>E141*F141</f>
        <v>0</v>
      </c>
      <c r="H141" s="267"/>
      <c r="I141" s="267"/>
      <c r="J141" s="267"/>
      <c r="K141" s="267"/>
      <c r="L141" s="267"/>
      <c r="M141" s="267"/>
      <c r="N141" s="267"/>
      <c r="O141" s="267"/>
      <c r="P141" s="267"/>
      <c r="Q141" s="267"/>
      <c r="R141" s="267"/>
      <c r="S141" s="267"/>
      <c r="T141" s="267"/>
      <c r="U141" s="267"/>
      <c r="V141" s="267"/>
      <c r="W141" s="267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7"/>
      <c r="AZ141" s="267"/>
      <c r="BA141" s="267"/>
      <c r="BB141" s="267"/>
      <c r="BC141" s="267"/>
      <c r="BD141" s="267"/>
      <c r="BE141" s="267"/>
      <c r="BF141" s="267"/>
      <c r="BG141" s="267"/>
      <c r="BH141" s="267"/>
    </row>
    <row r="142" spans="1:60" ht="12.75" outlineLevel="1">
      <c r="A142" s="314"/>
      <c r="B142" s="307"/>
      <c r="C142" s="410" t="s">
        <v>1734</v>
      </c>
      <c r="D142" s="411"/>
      <c r="E142" s="412"/>
      <c r="F142" s="413"/>
      <c r="G142" s="414"/>
      <c r="H142" s="267"/>
      <c r="I142" s="267"/>
      <c r="J142" s="267"/>
      <c r="K142" s="267"/>
      <c r="L142" s="267"/>
      <c r="M142" s="267"/>
      <c r="N142" s="267"/>
      <c r="O142" s="267"/>
      <c r="P142" s="267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267"/>
      <c r="AH142" s="267"/>
      <c r="AI142" s="267"/>
      <c r="AJ142" s="267"/>
      <c r="AK142" s="267"/>
      <c r="AL142" s="267"/>
      <c r="AM142" s="267"/>
      <c r="AN142" s="267"/>
      <c r="AO142" s="267"/>
      <c r="AP142" s="267"/>
      <c r="AQ142" s="267"/>
      <c r="AR142" s="267"/>
      <c r="AS142" s="267"/>
      <c r="AT142" s="267"/>
      <c r="AU142" s="267"/>
      <c r="AV142" s="267"/>
      <c r="AW142" s="267"/>
      <c r="AX142" s="267"/>
      <c r="AY142" s="267"/>
      <c r="AZ142" s="267"/>
      <c r="BA142" s="306" t="str">
        <f>C142</f>
        <v>JISTIČ 25A/3 B</v>
      </c>
      <c r="BB142" s="267"/>
      <c r="BC142" s="267"/>
      <c r="BD142" s="267"/>
      <c r="BE142" s="267"/>
      <c r="BF142" s="267"/>
      <c r="BG142" s="267"/>
      <c r="BH142" s="267"/>
    </row>
    <row r="143" spans="1:60" ht="12.75" outlineLevel="1">
      <c r="A143" s="314">
        <v>66</v>
      </c>
      <c r="B143" s="307" t="s">
        <v>1738</v>
      </c>
      <c r="C143" s="322" t="s">
        <v>1721</v>
      </c>
      <c r="D143" s="309" t="s">
        <v>1664</v>
      </c>
      <c r="E143" s="311">
        <v>20</v>
      </c>
      <c r="F143" s="313"/>
      <c r="G143" s="316">
        <f>E143*F143</f>
        <v>0</v>
      </c>
      <c r="H143" s="267"/>
      <c r="I143" s="267"/>
      <c r="J143" s="267"/>
      <c r="K143" s="267"/>
      <c r="L143" s="267"/>
      <c r="M143" s="267"/>
      <c r="N143" s="267"/>
      <c r="O143" s="267"/>
      <c r="P143" s="267"/>
      <c r="Q143" s="267"/>
      <c r="R143" s="267"/>
      <c r="S143" s="267"/>
      <c r="T143" s="267"/>
      <c r="U143" s="267"/>
      <c r="V143" s="267"/>
      <c r="W143" s="267"/>
      <c r="X143" s="267"/>
      <c r="Y143" s="267"/>
      <c r="Z143" s="267"/>
      <c r="AA143" s="267"/>
      <c r="AB143" s="267"/>
      <c r="AC143" s="267"/>
      <c r="AD143" s="267"/>
      <c r="AE143" s="267"/>
      <c r="AF143" s="267"/>
      <c r="AG143" s="267"/>
      <c r="AH143" s="267"/>
      <c r="AI143" s="267"/>
      <c r="AJ143" s="267"/>
      <c r="AK143" s="267"/>
      <c r="AL143" s="267"/>
      <c r="AM143" s="267"/>
      <c r="AN143" s="267"/>
      <c r="AO143" s="267"/>
      <c r="AP143" s="267"/>
      <c r="AQ143" s="267"/>
      <c r="AR143" s="267"/>
      <c r="AS143" s="267"/>
      <c r="AT143" s="267"/>
      <c r="AU143" s="267"/>
      <c r="AV143" s="267"/>
      <c r="AW143" s="267"/>
      <c r="AX143" s="267"/>
      <c r="AY143" s="267"/>
      <c r="AZ143" s="267"/>
      <c r="BA143" s="267"/>
      <c r="BB143" s="267"/>
      <c r="BC143" s="267"/>
      <c r="BD143" s="267"/>
      <c r="BE143" s="267"/>
      <c r="BF143" s="267"/>
      <c r="BG143" s="267"/>
      <c r="BH143" s="267"/>
    </row>
    <row r="144" spans="1:60" ht="12.75" outlineLevel="1">
      <c r="A144" s="314"/>
      <c r="B144" s="307"/>
      <c r="C144" s="410" t="s">
        <v>1721</v>
      </c>
      <c r="D144" s="411"/>
      <c r="E144" s="412"/>
      <c r="F144" s="413"/>
      <c r="G144" s="414"/>
      <c r="H144" s="267"/>
      <c r="I144" s="267"/>
      <c r="J144" s="267"/>
      <c r="K144" s="267"/>
      <c r="L144" s="267"/>
      <c r="M144" s="267"/>
      <c r="N144" s="267"/>
      <c r="O144" s="267"/>
      <c r="P144" s="267"/>
      <c r="Q144" s="267"/>
      <c r="R144" s="267"/>
      <c r="S144" s="267"/>
      <c r="T144" s="267"/>
      <c r="U144" s="267"/>
      <c r="V144" s="267"/>
      <c r="W144" s="267"/>
      <c r="X144" s="267"/>
      <c r="Y144" s="267"/>
      <c r="Z144" s="267"/>
      <c r="AA144" s="267"/>
      <c r="AB144" s="267"/>
      <c r="AC144" s="267"/>
      <c r="AD144" s="267"/>
      <c r="AE144" s="267"/>
      <c r="AF144" s="267"/>
      <c r="AG144" s="267"/>
      <c r="AH144" s="267"/>
      <c r="AI144" s="267"/>
      <c r="AJ144" s="267"/>
      <c r="AK144" s="267"/>
      <c r="AL144" s="267"/>
      <c r="AM144" s="267"/>
      <c r="AN144" s="267"/>
      <c r="AO144" s="267"/>
      <c r="AP144" s="267"/>
      <c r="AQ144" s="267"/>
      <c r="AR144" s="267"/>
      <c r="AS144" s="267"/>
      <c r="AT144" s="267"/>
      <c r="AU144" s="267"/>
      <c r="AV144" s="267"/>
      <c r="AW144" s="267"/>
      <c r="AX144" s="267"/>
      <c r="AY144" s="267"/>
      <c r="AZ144" s="267"/>
      <c r="BA144" s="306" t="str">
        <f>C144</f>
        <v>CYKY-J 3x1,5</v>
      </c>
      <c r="BB144" s="267"/>
      <c r="BC144" s="267"/>
      <c r="BD144" s="267"/>
      <c r="BE144" s="267"/>
      <c r="BF144" s="267"/>
      <c r="BG144" s="267"/>
      <c r="BH144" s="267"/>
    </row>
    <row r="145" spans="1:60" ht="12.75" outlineLevel="1">
      <c r="A145" s="314">
        <v>67</v>
      </c>
      <c r="B145" s="307" t="s">
        <v>1739</v>
      </c>
      <c r="C145" s="322" t="s">
        <v>1730</v>
      </c>
      <c r="D145" s="309" t="s">
        <v>1664</v>
      </c>
      <c r="E145" s="311">
        <v>20</v>
      </c>
      <c r="F145" s="313"/>
      <c r="G145" s="316">
        <f>E145*F145</f>
        <v>0</v>
      </c>
      <c r="H145" s="267"/>
      <c r="I145" s="267"/>
      <c r="J145" s="267"/>
      <c r="K145" s="267"/>
      <c r="L145" s="267"/>
      <c r="M145" s="267"/>
      <c r="N145" s="267"/>
      <c r="O145" s="267"/>
      <c r="P145" s="267"/>
      <c r="Q145" s="267"/>
      <c r="R145" s="267"/>
      <c r="S145" s="267"/>
      <c r="T145" s="267"/>
      <c r="U145" s="267"/>
      <c r="V145" s="267"/>
      <c r="W145" s="267"/>
      <c r="X145" s="267"/>
      <c r="Y145" s="267"/>
      <c r="Z145" s="267"/>
      <c r="AA145" s="267"/>
      <c r="AB145" s="267"/>
      <c r="AC145" s="267"/>
      <c r="AD145" s="267"/>
      <c r="AE145" s="267"/>
      <c r="AF145" s="267"/>
      <c r="AG145" s="267"/>
      <c r="AH145" s="267"/>
      <c r="AI145" s="267"/>
      <c r="AJ145" s="267"/>
      <c r="AK145" s="267"/>
      <c r="AL145" s="267"/>
      <c r="AM145" s="267"/>
      <c r="AN145" s="267"/>
      <c r="AO145" s="267"/>
      <c r="AP145" s="267"/>
      <c r="AQ145" s="267"/>
      <c r="AR145" s="267"/>
      <c r="AS145" s="267"/>
      <c r="AT145" s="267"/>
      <c r="AU145" s="267"/>
      <c r="AV145" s="267"/>
      <c r="AW145" s="267"/>
      <c r="AX145" s="267"/>
      <c r="AY145" s="267"/>
      <c r="AZ145" s="267"/>
      <c r="BA145" s="267"/>
      <c r="BB145" s="267"/>
      <c r="BC145" s="267"/>
      <c r="BD145" s="267"/>
      <c r="BE145" s="267"/>
      <c r="BF145" s="267"/>
      <c r="BG145" s="267"/>
      <c r="BH145" s="267"/>
    </row>
    <row r="146" spans="1:60" ht="12.75" outlineLevel="1">
      <c r="A146" s="314"/>
      <c r="B146" s="307"/>
      <c r="C146" s="410" t="s">
        <v>1730</v>
      </c>
      <c r="D146" s="411"/>
      <c r="E146" s="412"/>
      <c r="F146" s="413"/>
      <c r="G146" s="414"/>
      <c r="H146" s="267"/>
      <c r="I146" s="267"/>
      <c r="J146" s="267"/>
      <c r="K146" s="267"/>
      <c r="L146" s="267"/>
      <c r="M146" s="267"/>
      <c r="N146" s="267"/>
      <c r="O146" s="267"/>
      <c r="P146" s="267"/>
      <c r="Q146" s="267"/>
      <c r="R146" s="267"/>
      <c r="S146" s="267"/>
      <c r="T146" s="267"/>
      <c r="U146" s="267"/>
      <c r="V146" s="267"/>
      <c r="W146" s="267"/>
      <c r="X146" s="267"/>
      <c r="Y146" s="267"/>
      <c r="Z146" s="267"/>
      <c r="AA146" s="267"/>
      <c r="AB146" s="267"/>
      <c r="AC146" s="267"/>
      <c r="AD146" s="267"/>
      <c r="AE146" s="267"/>
      <c r="AF146" s="267"/>
      <c r="AG146" s="267"/>
      <c r="AH146" s="267"/>
      <c r="AI146" s="267"/>
      <c r="AJ146" s="267"/>
      <c r="AK146" s="267"/>
      <c r="AL146" s="267"/>
      <c r="AM146" s="267"/>
      <c r="AN146" s="267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306" t="str">
        <f>C146</f>
        <v>CYKY-J 5x4</v>
      </c>
      <c r="BB146" s="267"/>
      <c r="BC146" s="267"/>
      <c r="BD146" s="267"/>
      <c r="BE146" s="267"/>
      <c r="BF146" s="267"/>
      <c r="BG146" s="267"/>
      <c r="BH146" s="267"/>
    </row>
    <row r="147" spans="1:60" ht="12.75" outlineLevel="1">
      <c r="A147" s="314">
        <v>68</v>
      </c>
      <c r="B147" s="307" t="s">
        <v>1740</v>
      </c>
      <c r="C147" s="322" t="s">
        <v>1727</v>
      </c>
      <c r="D147" s="309" t="s">
        <v>1660</v>
      </c>
      <c r="E147" s="311">
        <v>10</v>
      </c>
      <c r="F147" s="313"/>
      <c r="G147" s="316">
        <f>E147*F147</f>
        <v>0</v>
      </c>
      <c r="H147" s="267"/>
      <c r="I147" s="267"/>
      <c r="J147" s="267"/>
      <c r="K147" s="267"/>
      <c r="L147" s="267"/>
      <c r="M147" s="267"/>
      <c r="N147" s="267"/>
      <c r="O147" s="267"/>
      <c r="P147" s="267"/>
      <c r="Q147" s="267"/>
      <c r="R147" s="267"/>
      <c r="S147" s="267"/>
      <c r="T147" s="267"/>
      <c r="U147" s="267"/>
      <c r="V147" s="267"/>
      <c r="W147" s="267"/>
      <c r="X147" s="267"/>
      <c r="Y147" s="267"/>
      <c r="Z147" s="267"/>
      <c r="AA147" s="267"/>
      <c r="AB147" s="267"/>
      <c r="AC147" s="267"/>
      <c r="AD147" s="267"/>
      <c r="AE147" s="267"/>
      <c r="AF147" s="267"/>
      <c r="AG147" s="267"/>
      <c r="AH147" s="267"/>
      <c r="AI147" s="267"/>
      <c r="AJ147" s="267"/>
      <c r="AK147" s="267"/>
      <c r="AL147" s="267"/>
      <c r="AM147" s="267"/>
      <c r="AN147" s="267"/>
      <c r="AO147" s="267"/>
      <c r="AP147" s="267"/>
      <c r="AQ147" s="267"/>
      <c r="AR147" s="267"/>
      <c r="AS147" s="267"/>
      <c r="AT147" s="267"/>
      <c r="AU147" s="267"/>
      <c r="AV147" s="267"/>
      <c r="AW147" s="267"/>
      <c r="AX147" s="267"/>
      <c r="AY147" s="267"/>
      <c r="AZ147" s="267"/>
      <c r="BA147" s="267"/>
      <c r="BB147" s="267"/>
      <c r="BC147" s="267"/>
      <c r="BD147" s="267"/>
      <c r="BE147" s="267"/>
      <c r="BF147" s="267"/>
      <c r="BG147" s="267"/>
      <c r="BH147" s="267"/>
    </row>
    <row r="148" spans="1:60" ht="12.75" outlineLevel="1">
      <c r="A148" s="314"/>
      <c r="B148" s="307"/>
      <c r="C148" s="410" t="s">
        <v>1727</v>
      </c>
      <c r="D148" s="411"/>
      <c r="E148" s="412"/>
      <c r="F148" s="413"/>
      <c r="G148" s="414"/>
      <c r="H148" s="267"/>
      <c r="I148" s="267"/>
      <c r="J148" s="267"/>
      <c r="K148" s="267"/>
      <c r="L148" s="267"/>
      <c r="M148" s="267"/>
      <c r="N148" s="267"/>
      <c r="O148" s="267"/>
      <c r="P148" s="267"/>
      <c r="Q148" s="267"/>
      <c r="R148" s="267"/>
      <c r="S148" s="267"/>
      <c r="T148" s="267"/>
      <c r="U148" s="267"/>
      <c r="V148" s="267"/>
      <c r="W148" s="267"/>
      <c r="X148" s="267"/>
      <c r="Y148" s="267"/>
      <c r="Z148" s="267"/>
      <c r="AA148" s="267"/>
      <c r="AB148" s="267"/>
      <c r="AC148" s="267"/>
      <c r="AD148" s="267"/>
      <c r="AE148" s="267"/>
      <c r="AF148" s="267"/>
      <c r="AG148" s="267"/>
      <c r="AH148" s="267"/>
      <c r="AI148" s="267"/>
      <c r="AJ148" s="267"/>
      <c r="AK148" s="267"/>
      <c r="AL148" s="267"/>
      <c r="AM148" s="267"/>
      <c r="AN148" s="267"/>
      <c r="AO148" s="267"/>
      <c r="AP148" s="267"/>
      <c r="AQ148" s="267"/>
      <c r="AR148" s="267"/>
      <c r="AS148" s="267"/>
      <c r="AT148" s="267"/>
      <c r="AU148" s="267"/>
      <c r="AV148" s="267"/>
      <c r="AW148" s="267"/>
      <c r="AX148" s="267"/>
      <c r="AY148" s="267"/>
      <c r="AZ148" s="267"/>
      <c r="BA148" s="306" t="str">
        <f>C148</f>
        <v>UKONČENI KABELŮ CYKY A JYTY  DO 5x6</v>
      </c>
      <c r="BB148" s="267"/>
      <c r="BC148" s="267"/>
      <c r="BD148" s="267"/>
      <c r="BE148" s="267"/>
      <c r="BF148" s="267"/>
      <c r="BG148" s="267"/>
      <c r="BH148" s="267"/>
    </row>
    <row r="149" spans="1:60" ht="12.75" outlineLevel="1">
      <c r="A149" s="314">
        <v>69</v>
      </c>
      <c r="B149" s="307" t="s">
        <v>1741</v>
      </c>
      <c r="C149" s="322" t="s">
        <v>1731</v>
      </c>
      <c r="D149" s="309" t="s">
        <v>1660</v>
      </c>
      <c r="E149" s="311">
        <v>1</v>
      </c>
      <c r="F149" s="313"/>
      <c r="G149" s="316">
        <f>E149*F149</f>
        <v>0</v>
      </c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7"/>
      <c r="T149" s="267"/>
      <c r="U149" s="267"/>
      <c r="V149" s="267"/>
      <c r="W149" s="267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  <c r="AH149" s="267"/>
      <c r="AI149" s="267"/>
      <c r="AJ149" s="267"/>
      <c r="AK149" s="267"/>
      <c r="AL149" s="267"/>
      <c r="AM149" s="267"/>
      <c r="AN149" s="267"/>
      <c r="AO149" s="267"/>
      <c r="AP149" s="267"/>
      <c r="AQ149" s="267"/>
      <c r="AR149" s="267"/>
      <c r="AS149" s="267"/>
      <c r="AT149" s="267"/>
      <c r="AU149" s="267"/>
      <c r="AV149" s="267"/>
      <c r="AW149" s="267"/>
      <c r="AX149" s="267"/>
      <c r="AY149" s="267"/>
      <c r="AZ149" s="267"/>
      <c r="BA149" s="267"/>
      <c r="BB149" s="267"/>
      <c r="BC149" s="267"/>
      <c r="BD149" s="267"/>
      <c r="BE149" s="267"/>
      <c r="BF149" s="267"/>
      <c r="BG149" s="267"/>
      <c r="BH149" s="267"/>
    </row>
    <row r="150" spans="1:60" ht="12.75" outlineLevel="1">
      <c r="A150" s="314"/>
      <c r="B150" s="307"/>
      <c r="C150" s="410" t="s">
        <v>1731</v>
      </c>
      <c r="D150" s="411"/>
      <c r="E150" s="412"/>
      <c r="F150" s="413"/>
      <c r="G150" s="414"/>
      <c r="H150" s="267"/>
      <c r="I150" s="267"/>
      <c r="J150" s="267"/>
      <c r="K150" s="267"/>
      <c r="L150" s="267"/>
      <c r="M150" s="267"/>
      <c r="N150" s="267"/>
      <c r="O150" s="267"/>
      <c r="P150" s="267"/>
      <c r="Q150" s="267"/>
      <c r="R150" s="267"/>
      <c r="S150" s="267"/>
      <c r="T150" s="267"/>
      <c r="U150" s="267"/>
      <c r="V150" s="267"/>
      <c r="W150" s="267"/>
      <c r="X150" s="267"/>
      <c r="Y150" s="267"/>
      <c r="Z150" s="267"/>
      <c r="AA150" s="267"/>
      <c r="AB150" s="267"/>
      <c r="AC150" s="267"/>
      <c r="AD150" s="267"/>
      <c r="AE150" s="267"/>
      <c r="AF150" s="267"/>
      <c r="AG150" s="267"/>
      <c r="AH150" s="267"/>
      <c r="AI150" s="267"/>
      <c r="AJ150" s="267"/>
      <c r="AK150" s="267"/>
      <c r="AL150" s="267"/>
      <c r="AM150" s="267"/>
      <c r="AN150" s="267"/>
      <c r="AO150" s="267"/>
      <c r="AP150" s="267"/>
      <c r="AQ150" s="267"/>
      <c r="AR150" s="267"/>
      <c r="AS150" s="267"/>
      <c r="AT150" s="267"/>
      <c r="AU150" s="267"/>
      <c r="AV150" s="267"/>
      <c r="AW150" s="267"/>
      <c r="AX150" s="267"/>
      <c r="AY150" s="267"/>
      <c r="AZ150" s="267"/>
      <c r="BA150" s="306" t="str">
        <f>C150</f>
        <v>VYPÍNAČ Č. 1</v>
      </c>
      <c r="BB150" s="267"/>
      <c r="BC150" s="267"/>
      <c r="BD150" s="267"/>
      <c r="BE150" s="267"/>
      <c r="BF150" s="267"/>
      <c r="BG150" s="267"/>
      <c r="BH150" s="267"/>
    </row>
    <row r="151" spans="1:60" ht="12.75" outlineLevel="1">
      <c r="A151" s="314">
        <v>70</v>
      </c>
      <c r="B151" s="307" t="s">
        <v>1542</v>
      </c>
      <c r="C151" s="322" t="s">
        <v>1732</v>
      </c>
      <c r="D151" s="309" t="s">
        <v>1660</v>
      </c>
      <c r="E151" s="311">
        <v>4</v>
      </c>
      <c r="F151" s="313"/>
      <c r="G151" s="316">
        <f>E151*F151</f>
        <v>0</v>
      </c>
      <c r="H151" s="267"/>
      <c r="I151" s="267"/>
      <c r="J151" s="267"/>
      <c r="K151" s="267"/>
      <c r="L151" s="267"/>
      <c r="M151" s="267"/>
      <c r="N151" s="267"/>
      <c r="O151" s="267"/>
      <c r="P151" s="267"/>
      <c r="Q151" s="267"/>
      <c r="R151" s="267"/>
      <c r="S151" s="267"/>
      <c r="T151" s="267"/>
      <c r="U151" s="267"/>
      <c r="V151" s="267"/>
      <c r="W151" s="267"/>
      <c r="X151" s="267"/>
      <c r="Y151" s="267"/>
      <c r="Z151" s="267"/>
      <c r="AA151" s="267"/>
      <c r="AB151" s="267"/>
      <c r="AC151" s="267"/>
      <c r="AD151" s="267"/>
      <c r="AE151" s="267"/>
      <c r="AF151" s="267"/>
      <c r="AG151" s="267"/>
      <c r="AH151" s="267"/>
      <c r="AI151" s="267"/>
      <c r="AJ151" s="267"/>
      <c r="AK151" s="267"/>
      <c r="AL151" s="267"/>
      <c r="AM151" s="267"/>
      <c r="AN151" s="267"/>
      <c r="AO151" s="267"/>
      <c r="AP151" s="267"/>
      <c r="AQ151" s="267"/>
      <c r="AR151" s="267"/>
      <c r="AS151" s="267"/>
      <c r="AT151" s="267"/>
      <c r="AU151" s="267"/>
      <c r="AV151" s="267"/>
      <c r="AW151" s="267"/>
      <c r="AX151" s="267"/>
      <c r="AY151" s="267"/>
      <c r="AZ151" s="267"/>
      <c r="BA151" s="267"/>
      <c r="BB151" s="267"/>
      <c r="BC151" s="267"/>
      <c r="BD151" s="267"/>
      <c r="BE151" s="267"/>
      <c r="BF151" s="267"/>
      <c r="BG151" s="267"/>
      <c r="BH151" s="267"/>
    </row>
    <row r="152" spans="1:60" ht="12.75" outlineLevel="1">
      <c r="A152" s="314"/>
      <c r="B152" s="307"/>
      <c r="C152" s="410" t="s">
        <v>1732</v>
      </c>
      <c r="D152" s="411"/>
      <c r="E152" s="412"/>
      <c r="F152" s="413"/>
      <c r="G152" s="414"/>
      <c r="H152" s="267"/>
      <c r="I152" s="267"/>
      <c r="J152" s="267"/>
      <c r="K152" s="267"/>
      <c r="L152" s="267"/>
      <c r="M152" s="267"/>
      <c r="N152" s="267"/>
      <c r="O152" s="267"/>
      <c r="P152" s="267"/>
      <c r="Q152" s="267"/>
      <c r="R152" s="267"/>
      <c r="S152" s="267"/>
      <c r="T152" s="267"/>
      <c r="U152" s="267"/>
      <c r="V152" s="267"/>
      <c r="W152" s="267"/>
      <c r="X152" s="267"/>
      <c r="Y152" s="267"/>
      <c r="Z152" s="267"/>
      <c r="AA152" s="267"/>
      <c r="AB152" s="267"/>
      <c r="AC152" s="267"/>
      <c r="AD152" s="267"/>
      <c r="AE152" s="267"/>
      <c r="AF152" s="267"/>
      <c r="AG152" s="267"/>
      <c r="AH152" s="267"/>
      <c r="AI152" s="267"/>
      <c r="AJ152" s="267"/>
      <c r="AK152" s="267"/>
      <c r="AL152" s="267"/>
      <c r="AM152" s="267"/>
      <c r="AN152" s="267"/>
      <c r="AO152" s="267"/>
      <c r="AP152" s="267"/>
      <c r="AQ152" s="267"/>
      <c r="AR152" s="267"/>
      <c r="AS152" s="267"/>
      <c r="AT152" s="267"/>
      <c r="AU152" s="267"/>
      <c r="AV152" s="267"/>
      <c r="AW152" s="267"/>
      <c r="AX152" s="267"/>
      <c r="AY152" s="267"/>
      <c r="AZ152" s="267"/>
      <c r="BA152" s="306" t="str">
        <f>C152</f>
        <v>ZÁŘIVKOVÉ SVÍTIDLO 1x58W</v>
      </c>
      <c r="BB152" s="267"/>
      <c r="BC152" s="267"/>
      <c r="BD152" s="267"/>
      <c r="BE152" s="267"/>
      <c r="BF152" s="267"/>
      <c r="BG152" s="267"/>
      <c r="BH152" s="267"/>
    </row>
    <row r="153" spans="1:60" ht="12.75" outlineLevel="1">
      <c r="A153" s="314">
        <v>71</v>
      </c>
      <c r="B153" s="307" t="s">
        <v>1543</v>
      </c>
      <c r="C153" s="322" t="s">
        <v>1733</v>
      </c>
      <c r="D153" s="309" t="s">
        <v>1660</v>
      </c>
      <c r="E153" s="311">
        <v>4</v>
      </c>
      <c r="F153" s="313"/>
      <c r="G153" s="316">
        <f>E153*F153</f>
        <v>0</v>
      </c>
      <c r="H153" s="267"/>
      <c r="I153" s="267"/>
      <c r="J153" s="267"/>
      <c r="K153" s="267"/>
      <c r="L153" s="267"/>
      <c r="M153" s="267"/>
      <c r="N153" s="267"/>
      <c r="O153" s="267"/>
      <c r="P153" s="267"/>
      <c r="Q153" s="267"/>
      <c r="R153" s="267"/>
      <c r="S153" s="267"/>
      <c r="T153" s="267"/>
      <c r="U153" s="267"/>
      <c r="V153" s="267"/>
      <c r="W153" s="267"/>
      <c r="X153" s="267"/>
      <c r="Y153" s="267"/>
      <c r="Z153" s="267"/>
      <c r="AA153" s="267"/>
      <c r="AB153" s="267"/>
      <c r="AC153" s="267"/>
      <c r="AD153" s="267"/>
      <c r="AE153" s="267"/>
      <c r="AF153" s="267"/>
      <c r="AG153" s="267"/>
      <c r="AH153" s="267"/>
      <c r="AI153" s="267"/>
      <c r="AJ153" s="267"/>
      <c r="AK153" s="267"/>
      <c r="AL153" s="267"/>
      <c r="AM153" s="267"/>
      <c r="AN153" s="267"/>
      <c r="AO153" s="267"/>
      <c r="AP153" s="267"/>
      <c r="AQ153" s="267"/>
      <c r="AR153" s="267"/>
      <c r="AS153" s="267"/>
      <c r="AT153" s="267"/>
      <c r="AU153" s="267"/>
      <c r="AV153" s="267"/>
      <c r="AW153" s="267"/>
      <c r="AX153" s="267"/>
      <c r="AY153" s="267"/>
      <c r="AZ153" s="267"/>
      <c r="BA153" s="267"/>
      <c r="BB153" s="267"/>
      <c r="BC153" s="267"/>
      <c r="BD153" s="267"/>
      <c r="BE153" s="267"/>
      <c r="BF153" s="267"/>
      <c r="BG153" s="267"/>
      <c r="BH153" s="267"/>
    </row>
    <row r="154" spans="1:60" ht="12.75" outlineLevel="1">
      <c r="A154" s="314"/>
      <c r="B154" s="307"/>
      <c r="C154" s="410" t="s">
        <v>1733</v>
      </c>
      <c r="D154" s="411"/>
      <c r="E154" s="412"/>
      <c r="F154" s="413"/>
      <c r="G154" s="414"/>
      <c r="H154" s="267"/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67"/>
      <c r="X154" s="267"/>
      <c r="Y154" s="267"/>
      <c r="Z154" s="267"/>
      <c r="AA154" s="267"/>
      <c r="AB154" s="267"/>
      <c r="AC154" s="267"/>
      <c r="AD154" s="267"/>
      <c r="AE154" s="267"/>
      <c r="AF154" s="267"/>
      <c r="AG154" s="267"/>
      <c r="AH154" s="267"/>
      <c r="AI154" s="267"/>
      <c r="AJ154" s="267"/>
      <c r="AK154" s="267"/>
      <c r="AL154" s="267"/>
      <c r="AM154" s="267"/>
      <c r="AN154" s="267"/>
      <c r="AO154" s="267"/>
      <c r="AP154" s="267"/>
      <c r="AQ154" s="267"/>
      <c r="AR154" s="267"/>
      <c r="AS154" s="267"/>
      <c r="AT154" s="267"/>
      <c r="AU154" s="267"/>
      <c r="AV154" s="267"/>
      <c r="AW154" s="267"/>
      <c r="AX154" s="267"/>
      <c r="AY154" s="267"/>
      <c r="AZ154" s="267"/>
      <c r="BA154" s="306" t="str">
        <f>C154</f>
        <v>ZÁŘIVKOVÁ TRUBICE 58W</v>
      </c>
      <c r="BB154" s="267"/>
      <c r="BC154" s="267"/>
      <c r="BD154" s="267"/>
      <c r="BE154" s="267"/>
      <c r="BF154" s="267"/>
      <c r="BG154" s="267"/>
      <c r="BH154" s="267"/>
    </row>
    <row r="155" spans="1:7" ht="12.75">
      <c r="A155" s="315" t="s">
        <v>231</v>
      </c>
      <c r="B155" s="308" t="s">
        <v>136</v>
      </c>
      <c r="C155" s="323" t="s">
        <v>137</v>
      </c>
      <c r="D155" s="310"/>
      <c r="E155" s="312"/>
      <c r="F155" s="420">
        <f>SUM(G156:G165)</f>
        <v>0</v>
      </c>
      <c r="G155" s="421"/>
    </row>
    <row r="156" spans="1:60" ht="12.75" outlineLevel="1">
      <c r="A156" s="314">
        <v>72</v>
      </c>
      <c r="B156" s="307" t="s">
        <v>1742</v>
      </c>
      <c r="C156" s="322" t="s">
        <v>1743</v>
      </c>
      <c r="D156" s="309" t="s">
        <v>1695</v>
      </c>
      <c r="E156" s="311">
        <v>89</v>
      </c>
      <c r="F156" s="313"/>
      <c r="G156" s="316">
        <f>E156*F156</f>
        <v>0</v>
      </c>
      <c r="H156" s="267"/>
      <c r="I156" s="267"/>
      <c r="J156" s="267"/>
      <c r="K156" s="267"/>
      <c r="L156" s="267"/>
      <c r="M156" s="267"/>
      <c r="N156" s="267"/>
      <c r="O156" s="267"/>
      <c r="P156" s="267"/>
      <c r="Q156" s="267"/>
      <c r="R156" s="267"/>
      <c r="S156" s="267"/>
      <c r="T156" s="267"/>
      <c r="U156" s="267"/>
      <c r="V156" s="267"/>
      <c r="W156" s="267"/>
      <c r="X156" s="267"/>
      <c r="Y156" s="267"/>
      <c r="Z156" s="267"/>
      <c r="AA156" s="267"/>
      <c r="AB156" s="267"/>
      <c r="AC156" s="267"/>
      <c r="AD156" s="267"/>
      <c r="AE156" s="267"/>
      <c r="AF156" s="267"/>
      <c r="AG156" s="267"/>
      <c r="AH156" s="267"/>
      <c r="AI156" s="267"/>
      <c r="AJ156" s="267"/>
      <c r="AK156" s="267"/>
      <c r="AL156" s="267"/>
      <c r="AM156" s="267"/>
      <c r="AN156" s="267"/>
      <c r="AO156" s="267"/>
      <c r="AP156" s="267"/>
      <c r="AQ156" s="267"/>
      <c r="AR156" s="267"/>
      <c r="AS156" s="267"/>
      <c r="AT156" s="267"/>
      <c r="AU156" s="267"/>
      <c r="AV156" s="267"/>
      <c r="AW156" s="267"/>
      <c r="AX156" s="267"/>
      <c r="AY156" s="267"/>
      <c r="AZ156" s="267"/>
      <c r="BA156" s="267"/>
      <c r="BB156" s="267"/>
      <c r="BC156" s="267"/>
      <c r="BD156" s="267"/>
      <c r="BE156" s="267"/>
      <c r="BF156" s="267"/>
      <c r="BG156" s="267"/>
      <c r="BH156" s="267"/>
    </row>
    <row r="157" spans="1:60" ht="12.75" outlineLevel="1">
      <c r="A157" s="314"/>
      <c r="B157" s="307"/>
      <c r="C157" s="410" t="s">
        <v>1743</v>
      </c>
      <c r="D157" s="411"/>
      <c r="E157" s="412"/>
      <c r="F157" s="413"/>
      <c r="G157" s="414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267"/>
      <c r="Z157" s="267"/>
      <c r="AA157" s="267"/>
      <c r="AB157" s="267"/>
      <c r="AC157" s="267"/>
      <c r="AD157" s="267"/>
      <c r="AE157" s="267"/>
      <c r="AF157" s="267"/>
      <c r="AG157" s="267"/>
      <c r="AH157" s="267"/>
      <c r="AI157" s="267"/>
      <c r="AJ157" s="267"/>
      <c r="AK157" s="267"/>
      <c r="AL157" s="267"/>
      <c r="AM157" s="267"/>
      <c r="AN157" s="267"/>
      <c r="AO157" s="267"/>
      <c r="AP157" s="267"/>
      <c r="AQ157" s="267"/>
      <c r="AR157" s="267"/>
      <c r="AS157" s="267"/>
      <c r="AT157" s="267"/>
      <c r="AU157" s="267"/>
      <c r="AV157" s="267"/>
      <c r="AW157" s="267"/>
      <c r="AX157" s="267"/>
      <c r="AY157" s="267"/>
      <c r="AZ157" s="267"/>
      <c r="BA157" s="306" t="str">
        <f>C157</f>
        <v>OCELOVÉ KONSTRUKCE</v>
      </c>
      <c r="BB157" s="267"/>
      <c r="BC157" s="267"/>
      <c r="BD157" s="267"/>
      <c r="BE157" s="267"/>
      <c r="BF157" s="267"/>
      <c r="BG157" s="267"/>
      <c r="BH157" s="267"/>
    </row>
    <row r="158" spans="1:60" ht="12.75" outlineLevel="1">
      <c r="A158" s="314">
        <v>73</v>
      </c>
      <c r="B158" s="307" t="s">
        <v>1744</v>
      </c>
      <c r="C158" s="322" t="s">
        <v>1745</v>
      </c>
      <c r="D158" s="309" t="s">
        <v>1660</v>
      </c>
      <c r="E158" s="311">
        <v>20</v>
      </c>
      <c r="F158" s="313"/>
      <c r="G158" s="316">
        <f>E158*F158</f>
        <v>0</v>
      </c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7"/>
      <c r="W158" s="267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7"/>
      <c r="AM158" s="267"/>
      <c r="AN158" s="267"/>
      <c r="AO158" s="267"/>
      <c r="AP158" s="267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</row>
    <row r="159" spans="1:60" ht="12.75" outlineLevel="1">
      <c r="A159" s="314"/>
      <c r="B159" s="307"/>
      <c r="C159" s="410" t="s">
        <v>1745</v>
      </c>
      <c r="D159" s="411"/>
      <c r="E159" s="412"/>
      <c r="F159" s="413"/>
      <c r="G159" s="414"/>
      <c r="H159" s="267"/>
      <c r="I159" s="267"/>
      <c r="J159" s="267"/>
      <c r="K159" s="267"/>
      <c r="L159" s="267"/>
      <c r="M159" s="267"/>
      <c r="N159" s="267"/>
      <c r="O159" s="267"/>
      <c r="P159" s="267"/>
      <c r="Q159" s="267"/>
      <c r="R159" s="267"/>
      <c r="S159" s="267"/>
      <c r="T159" s="267"/>
      <c r="U159" s="267"/>
      <c r="V159" s="267"/>
      <c r="W159" s="267"/>
      <c r="X159" s="267"/>
      <c r="Y159" s="267"/>
      <c r="Z159" s="267"/>
      <c r="AA159" s="267"/>
      <c r="AB159" s="267"/>
      <c r="AC159" s="267"/>
      <c r="AD159" s="267"/>
      <c r="AE159" s="267"/>
      <c r="AF159" s="267"/>
      <c r="AG159" s="267"/>
      <c r="AH159" s="267"/>
      <c r="AI159" s="267"/>
      <c r="AJ159" s="267"/>
      <c r="AK159" s="267"/>
      <c r="AL159" s="267"/>
      <c r="AM159" s="267"/>
      <c r="AN159" s="267"/>
      <c r="AO159" s="267"/>
      <c r="AP159" s="267"/>
      <c r="AQ159" s="267"/>
      <c r="AR159" s="267"/>
      <c r="AS159" s="267"/>
      <c r="AT159" s="267"/>
      <c r="AU159" s="267"/>
      <c r="AV159" s="267"/>
      <c r="AW159" s="267"/>
      <c r="AX159" s="267"/>
      <c r="AY159" s="267"/>
      <c r="AZ159" s="267"/>
      <c r="BA159" s="306" t="str">
        <f>C159</f>
        <v>PISMOMALIŘSKÉ PRÁCE-VELIKOST DO 40MM</v>
      </c>
      <c r="BB159" s="267"/>
      <c r="BC159" s="267"/>
      <c r="BD159" s="267"/>
      <c r="BE159" s="267"/>
      <c r="BF159" s="267"/>
      <c r="BG159" s="267"/>
      <c r="BH159" s="267"/>
    </row>
    <row r="160" spans="1:60" ht="12.75" outlineLevel="1">
      <c r="A160" s="314">
        <v>74</v>
      </c>
      <c r="B160" s="307" t="s">
        <v>1746</v>
      </c>
      <c r="C160" s="322" t="s">
        <v>1747</v>
      </c>
      <c r="D160" s="309" t="s">
        <v>1660</v>
      </c>
      <c r="E160" s="311">
        <v>20</v>
      </c>
      <c r="F160" s="313"/>
      <c r="G160" s="316">
        <f>E160*F160</f>
        <v>0</v>
      </c>
      <c r="H160" s="267"/>
      <c r="I160" s="267"/>
      <c r="J160" s="267"/>
      <c r="K160" s="267"/>
      <c r="L160" s="267"/>
      <c r="M160" s="267"/>
      <c r="N160" s="267"/>
      <c r="O160" s="267"/>
      <c r="P160" s="267"/>
      <c r="Q160" s="267"/>
      <c r="R160" s="267"/>
      <c r="S160" s="267"/>
      <c r="T160" s="267"/>
      <c r="U160" s="267"/>
      <c r="V160" s="267"/>
      <c r="W160" s="267"/>
      <c r="X160" s="267"/>
      <c r="Y160" s="267"/>
      <c r="Z160" s="267"/>
      <c r="AA160" s="267"/>
      <c r="AB160" s="267"/>
      <c r="AC160" s="267"/>
      <c r="AD160" s="267"/>
      <c r="AE160" s="267"/>
      <c r="AF160" s="267"/>
      <c r="AG160" s="267"/>
      <c r="AH160" s="267"/>
      <c r="AI160" s="267"/>
      <c r="AJ160" s="267"/>
      <c r="AK160" s="267"/>
      <c r="AL160" s="267"/>
      <c r="AM160" s="267"/>
      <c r="AN160" s="267"/>
      <c r="AO160" s="267"/>
      <c r="AP160" s="267"/>
      <c r="AQ160" s="267"/>
      <c r="AR160" s="267"/>
      <c r="AS160" s="267"/>
      <c r="AT160" s="267"/>
      <c r="AU160" s="267"/>
      <c r="AV160" s="267"/>
      <c r="AW160" s="267"/>
      <c r="AX160" s="267"/>
      <c r="AY160" s="267"/>
      <c r="AZ160" s="267"/>
      <c r="BA160" s="267"/>
      <c r="BB160" s="267"/>
      <c r="BC160" s="267"/>
      <c r="BD160" s="267"/>
      <c r="BE160" s="267"/>
      <c r="BF160" s="267"/>
      <c r="BG160" s="267"/>
      <c r="BH160" s="267"/>
    </row>
    <row r="161" spans="1:60" ht="12.75" outlineLevel="1">
      <c r="A161" s="314"/>
      <c r="B161" s="307"/>
      <c r="C161" s="410" t="s">
        <v>1747</v>
      </c>
      <c r="D161" s="411"/>
      <c r="E161" s="412"/>
      <c r="F161" s="413"/>
      <c r="G161" s="414"/>
      <c r="H161" s="267"/>
      <c r="I161" s="267"/>
      <c r="J161" s="267"/>
      <c r="K161" s="267"/>
      <c r="L161" s="267"/>
      <c r="M161" s="267"/>
      <c r="N161" s="267"/>
      <c r="O161" s="267"/>
      <c r="P161" s="267"/>
      <c r="Q161" s="267"/>
      <c r="R161" s="267"/>
      <c r="S161" s="267"/>
      <c r="T161" s="267"/>
      <c r="U161" s="267"/>
      <c r="V161" s="267"/>
      <c r="W161" s="267"/>
      <c r="X161" s="267"/>
      <c r="Y161" s="267"/>
      <c r="Z161" s="267"/>
      <c r="AA161" s="267"/>
      <c r="AB161" s="267"/>
      <c r="AC161" s="267"/>
      <c r="AD161" s="267"/>
      <c r="AE161" s="267"/>
      <c r="AF161" s="267"/>
      <c r="AG161" s="267"/>
      <c r="AH161" s="267"/>
      <c r="AI161" s="267"/>
      <c r="AJ161" s="267"/>
      <c r="AK161" s="267"/>
      <c r="AL161" s="267"/>
      <c r="AM161" s="267"/>
      <c r="AN161" s="267"/>
      <c r="AO161" s="267"/>
      <c r="AP161" s="267"/>
      <c r="AQ161" s="267"/>
      <c r="AR161" s="267"/>
      <c r="AS161" s="267"/>
      <c r="AT161" s="267"/>
      <c r="AU161" s="267"/>
      <c r="AV161" s="267"/>
      <c r="AW161" s="267"/>
      <c r="AX161" s="267"/>
      <c r="AY161" s="267"/>
      <c r="AZ161" s="267"/>
      <c r="BA161" s="306" t="str">
        <f>C161</f>
        <v>PISMOMALIŘSKÉ PRÁCE-VELIKOST DO 100MM</v>
      </c>
      <c r="BB161" s="267"/>
      <c r="BC161" s="267"/>
      <c r="BD161" s="267"/>
      <c r="BE161" s="267"/>
      <c r="BF161" s="267"/>
      <c r="BG161" s="267"/>
      <c r="BH161" s="267"/>
    </row>
    <row r="162" spans="1:60" ht="12.75" outlineLevel="1">
      <c r="A162" s="314">
        <v>75</v>
      </c>
      <c r="B162" s="307" t="s">
        <v>1748</v>
      </c>
      <c r="C162" s="322" t="s">
        <v>1749</v>
      </c>
      <c r="D162" s="309" t="s">
        <v>12</v>
      </c>
      <c r="E162" s="311">
        <v>2</v>
      </c>
      <c r="F162" s="313"/>
      <c r="G162" s="316">
        <f>E162*F162</f>
        <v>0</v>
      </c>
      <c r="H162" s="267"/>
      <c r="I162" s="267"/>
      <c r="J162" s="267"/>
      <c r="K162" s="267"/>
      <c r="L162" s="267"/>
      <c r="M162" s="267"/>
      <c r="N162" s="267"/>
      <c r="O162" s="267"/>
      <c r="P162" s="267"/>
      <c r="Q162" s="267"/>
      <c r="R162" s="267"/>
      <c r="S162" s="267"/>
      <c r="T162" s="267"/>
      <c r="U162" s="267"/>
      <c r="V162" s="267"/>
      <c r="W162" s="267"/>
      <c r="X162" s="267"/>
      <c r="Y162" s="267"/>
      <c r="Z162" s="267"/>
      <c r="AA162" s="267"/>
      <c r="AB162" s="267"/>
      <c r="AC162" s="267"/>
      <c r="AD162" s="267"/>
      <c r="AE162" s="267"/>
      <c r="AF162" s="267"/>
      <c r="AG162" s="267"/>
      <c r="AH162" s="267"/>
      <c r="AI162" s="267"/>
      <c r="AJ162" s="267"/>
      <c r="AK162" s="267"/>
      <c r="AL162" s="267"/>
      <c r="AM162" s="267"/>
      <c r="AN162" s="267"/>
      <c r="AO162" s="267"/>
      <c r="AP162" s="267"/>
      <c r="AQ162" s="267"/>
      <c r="AR162" s="267"/>
      <c r="AS162" s="267"/>
      <c r="AT162" s="267"/>
      <c r="AU162" s="267"/>
      <c r="AV162" s="267"/>
      <c r="AW162" s="267"/>
      <c r="AX162" s="267"/>
      <c r="AY162" s="267"/>
      <c r="AZ162" s="267"/>
      <c r="BA162" s="267"/>
      <c r="BB162" s="267"/>
      <c r="BC162" s="267"/>
      <c r="BD162" s="267"/>
      <c r="BE162" s="267"/>
      <c r="BF162" s="267"/>
      <c r="BG162" s="267"/>
      <c r="BH162" s="267"/>
    </row>
    <row r="163" spans="1:60" ht="12.75" outlineLevel="1">
      <c r="A163" s="314"/>
      <c r="B163" s="307"/>
      <c r="C163" s="410" t="s">
        <v>1750</v>
      </c>
      <c r="D163" s="411"/>
      <c r="E163" s="412"/>
      <c r="F163" s="413"/>
      <c r="G163" s="414"/>
      <c r="H163" s="267"/>
      <c r="I163" s="267"/>
      <c r="J163" s="267"/>
      <c r="K163" s="267"/>
      <c r="L163" s="267"/>
      <c r="M163" s="267"/>
      <c r="N163" s="267"/>
      <c r="O163" s="267"/>
      <c r="P163" s="267"/>
      <c r="Q163" s="267"/>
      <c r="R163" s="267"/>
      <c r="S163" s="267"/>
      <c r="T163" s="267"/>
      <c r="U163" s="267"/>
      <c r="V163" s="267"/>
      <c r="W163" s="267"/>
      <c r="X163" s="267"/>
      <c r="Y163" s="267"/>
      <c r="Z163" s="267"/>
      <c r="AA163" s="267"/>
      <c r="AB163" s="267"/>
      <c r="AC163" s="267"/>
      <c r="AD163" s="267"/>
      <c r="AE163" s="267"/>
      <c r="AF163" s="267"/>
      <c r="AG163" s="267"/>
      <c r="AH163" s="267"/>
      <c r="AI163" s="267"/>
      <c r="AJ163" s="267"/>
      <c r="AK163" s="267"/>
      <c r="AL163" s="267"/>
      <c r="AM163" s="267"/>
      <c r="AN163" s="267"/>
      <c r="AO163" s="267"/>
      <c r="AP163" s="267"/>
      <c r="AQ163" s="267"/>
      <c r="AR163" s="267"/>
      <c r="AS163" s="267"/>
      <c r="AT163" s="267"/>
      <c r="AU163" s="267"/>
      <c r="AV163" s="267"/>
      <c r="AW163" s="267"/>
      <c r="AX163" s="267"/>
      <c r="AY163" s="267"/>
      <c r="AZ163" s="267"/>
      <c r="BA163" s="306" t="str">
        <f>C163</f>
        <v>PŘESUN STROJŮ A ZAŘÍZENÍ-HORIZONT.(1%)</v>
      </c>
      <c r="BB163" s="267"/>
      <c r="BC163" s="267"/>
      <c r="BD163" s="267"/>
      <c r="BE163" s="267"/>
      <c r="BF163" s="267"/>
      <c r="BG163" s="267"/>
      <c r="BH163" s="267"/>
    </row>
    <row r="164" spans="1:60" ht="22.5" outlineLevel="1">
      <c r="A164" s="314">
        <v>76</v>
      </c>
      <c r="B164" s="307" t="s">
        <v>1563</v>
      </c>
      <c r="C164" s="322" t="s">
        <v>1751</v>
      </c>
      <c r="D164" s="309" t="s">
        <v>1752</v>
      </c>
      <c r="E164" s="311">
        <v>1</v>
      </c>
      <c r="F164" s="313"/>
      <c r="G164" s="316">
        <f>E164*F164</f>
        <v>0</v>
      </c>
      <c r="H164" s="267"/>
      <c r="I164" s="267"/>
      <c r="J164" s="267"/>
      <c r="K164" s="267"/>
      <c r="L164" s="267"/>
      <c r="M164" s="267"/>
      <c r="N164" s="267"/>
      <c r="O164" s="267"/>
      <c r="P164" s="267"/>
      <c r="Q164" s="267"/>
      <c r="R164" s="267"/>
      <c r="S164" s="267"/>
      <c r="T164" s="267"/>
      <c r="U164" s="267"/>
      <c r="V164" s="267"/>
      <c r="W164" s="267"/>
      <c r="X164" s="267"/>
      <c r="Y164" s="267"/>
      <c r="Z164" s="267"/>
      <c r="AA164" s="267"/>
      <c r="AB164" s="267"/>
      <c r="AC164" s="267"/>
      <c r="AD164" s="267"/>
      <c r="AE164" s="267"/>
      <c r="AF164" s="267"/>
      <c r="AG164" s="267"/>
      <c r="AH164" s="267"/>
      <c r="AI164" s="267"/>
      <c r="AJ164" s="267"/>
      <c r="AK164" s="267"/>
      <c r="AL164" s="267"/>
      <c r="AM164" s="267"/>
      <c r="AN164" s="267"/>
      <c r="AO164" s="267"/>
      <c r="AP164" s="267"/>
      <c r="AQ164" s="267"/>
      <c r="AR164" s="267"/>
      <c r="AS164" s="267"/>
      <c r="AT164" s="267"/>
      <c r="AU164" s="267"/>
      <c r="AV164" s="267"/>
      <c r="AW164" s="267"/>
      <c r="AX164" s="267"/>
      <c r="AY164" s="267"/>
      <c r="AZ164" s="267"/>
      <c r="BA164" s="267"/>
      <c r="BB164" s="267"/>
      <c r="BC164" s="267"/>
      <c r="BD164" s="267"/>
      <c r="BE164" s="267"/>
      <c r="BF164" s="267"/>
      <c r="BG164" s="267"/>
      <c r="BH164" s="267"/>
    </row>
    <row r="165" spans="1:60" ht="12.75" outlineLevel="1">
      <c r="A165" s="314"/>
      <c r="B165" s="307"/>
      <c r="C165" s="410" t="s">
        <v>1751</v>
      </c>
      <c r="D165" s="411"/>
      <c r="E165" s="412"/>
      <c r="F165" s="413"/>
      <c r="G165" s="414"/>
      <c r="H165" s="267"/>
      <c r="I165" s="267"/>
      <c r="J165" s="267"/>
      <c r="K165" s="267"/>
      <c r="L165" s="267"/>
      <c r="M165" s="267"/>
      <c r="N165" s="267"/>
      <c r="O165" s="267"/>
      <c r="P165" s="267"/>
      <c r="Q165" s="267"/>
      <c r="R165" s="267"/>
      <c r="S165" s="267"/>
      <c r="T165" s="267"/>
      <c r="U165" s="267"/>
      <c r="V165" s="267"/>
      <c r="W165" s="267"/>
      <c r="X165" s="267"/>
      <c r="Y165" s="267"/>
      <c r="Z165" s="267"/>
      <c r="AA165" s="267"/>
      <c r="AB165" s="267"/>
      <c r="AC165" s="267"/>
      <c r="AD165" s="267"/>
      <c r="AE165" s="267"/>
      <c r="AF165" s="267"/>
      <c r="AG165" s="267"/>
      <c r="AH165" s="267"/>
      <c r="AI165" s="267"/>
      <c r="AJ165" s="267"/>
      <c r="AK165" s="267"/>
      <c r="AL165" s="267"/>
      <c r="AM165" s="267"/>
      <c r="AN165" s="267"/>
      <c r="AO165" s="267"/>
      <c r="AP165" s="267"/>
      <c r="AQ165" s="267"/>
      <c r="AR165" s="267"/>
      <c r="AS165" s="267"/>
      <c r="AT165" s="267"/>
      <c r="AU165" s="267"/>
      <c r="AV165" s="267"/>
      <c r="AW165" s="267"/>
      <c r="AX165" s="267"/>
      <c r="AY165" s="267"/>
      <c r="AZ165" s="267"/>
      <c r="BA165" s="306" t="str">
        <f>C165</f>
        <v>OCHRANNÉ POMŮCKY PRO TS, DLE TECHNICKÉ ZPRÁVY</v>
      </c>
      <c r="BB165" s="267"/>
      <c r="BC165" s="267"/>
      <c r="BD165" s="267"/>
      <c r="BE165" s="267"/>
      <c r="BF165" s="267"/>
      <c r="BG165" s="267"/>
      <c r="BH165" s="267"/>
    </row>
    <row r="166" spans="1:7" ht="12.75">
      <c r="A166" s="315" t="s">
        <v>231</v>
      </c>
      <c r="B166" s="308" t="s">
        <v>139</v>
      </c>
      <c r="C166" s="323" t="s">
        <v>140</v>
      </c>
      <c r="D166" s="310"/>
      <c r="E166" s="312"/>
      <c r="F166" s="420">
        <f>SUM(G167:G180)</f>
        <v>0</v>
      </c>
      <c r="G166" s="421"/>
    </row>
    <row r="167" spans="1:60" ht="12.75" outlineLevel="1">
      <c r="A167" s="314">
        <v>77</v>
      </c>
      <c r="B167" s="307" t="s">
        <v>1563</v>
      </c>
      <c r="C167" s="322" t="s">
        <v>1753</v>
      </c>
      <c r="D167" s="309" t="s">
        <v>1660</v>
      </c>
      <c r="E167" s="311">
        <v>1</v>
      </c>
      <c r="F167" s="313"/>
      <c r="G167" s="316">
        <f>E167*F167</f>
        <v>0</v>
      </c>
      <c r="H167" s="267"/>
      <c r="I167" s="267"/>
      <c r="J167" s="267"/>
      <c r="K167" s="267"/>
      <c r="L167" s="267"/>
      <c r="M167" s="267"/>
      <c r="N167" s="267"/>
      <c r="O167" s="267"/>
      <c r="P167" s="267"/>
      <c r="Q167" s="267"/>
      <c r="R167" s="267"/>
      <c r="S167" s="267"/>
      <c r="T167" s="267"/>
      <c r="U167" s="267"/>
      <c r="V167" s="267"/>
      <c r="W167" s="267"/>
      <c r="X167" s="267"/>
      <c r="Y167" s="267"/>
      <c r="Z167" s="267"/>
      <c r="AA167" s="267"/>
      <c r="AB167" s="267"/>
      <c r="AC167" s="267"/>
      <c r="AD167" s="267"/>
      <c r="AE167" s="267"/>
      <c r="AF167" s="267"/>
      <c r="AG167" s="267"/>
      <c r="AH167" s="267"/>
      <c r="AI167" s="267"/>
      <c r="AJ167" s="267"/>
      <c r="AK167" s="267"/>
      <c r="AL167" s="267"/>
      <c r="AM167" s="267"/>
      <c r="AN167" s="267"/>
      <c r="AO167" s="267"/>
      <c r="AP167" s="267"/>
      <c r="AQ167" s="267"/>
      <c r="AR167" s="267"/>
      <c r="AS167" s="267"/>
      <c r="AT167" s="267"/>
      <c r="AU167" s="267"/>
      <c r="AV167" s="267"/>
      <c r="AW167" s="267"/>
      <c r="AX167" s="267"/>
      <c r="AY167" s="267"/>
      <c r="AZ167" s="267"/>
      <c r="BA167" s="267"/>
      <c r="BB167" s="267"/>
      <c r="BC167" s="267"/>
      <c r="BD167" s="267"/>
      <c r="BE167" s="267"/>
      <c r="BF167" s="267"/>
      <c r="BG167" s="267"/>
      <c r="BH167" s="267"/>
    </row>
    <row r="168" spans="1:60" ht="12.75" outlineLevel="1">
      <c r="A168" s="314"/>
      <c r="B168" s="307"/>
      <c r="C168" s="410" t="s">
        <v>1753</v>
      </c>
      <c r="D168" s="411"/>
      <c r="E168" s="412"/>
      <c r="F168" s="413"/>
      <c r="G168" s="414"/>
      <c r="H168" s="267"/>
      <c r="I168" s="267"/>
      <c r="J168" s="267"/>
      <c r="K168" s="267"/>
      <c r="L168" s="267"/>
      <c r="M168" s="267"/>
      <c r="N168" s="267"/>
      <c r="O168" s="267"/>
      <c r="P168" s="267"/>
      <c r="Q168" s="267"/>
      <c r="R168" s="267"/>
      <c r="S168" s="267"/>
      <c r="T168" s="267"/>
      <c r="U168" s="267"/>
      <c r="V168" s="267"/>
      <c r="W168" s="267"/>
      <c r="X168" s="267"/>
      <c r="Y168" s="267"/>
      <c r="Z168" s="267"/>
      <c r="AA168" s="267"/>
      <c r="AB168" s="267"/>
      <c r="AC168" s="267"/>
      <c r="AD168" s="267"/>
      <c r="AE168" s="267"/>
      <c r="AF168" s="267"/>
      <c r="AG168" s="267"/>
      <c r="AH168" s="267"/>
      <c r="AI168" s="267"/>
      <c r="AJ168" s="267"/>
      <c r="AK168" s="267"/>
      <c r="AL168" s="267"/>
      <c r="AM168" s="267"/>
      <c r="AN168" s="267"/>
      <c r="AO168" s="267"/>
      <c r="AP168" s="267"/>
      <c r="AQ168" s="267"/>
      <c r="AR168" s="267"/>
      <c r="AS168" s="267"/>
      <c r="AT168" s="267"/>
      <c r="AU168" s="267"/>
      <c r="AV168" s="267"/>
      <c r="AW168" s="267"/>
      <c r="AX168" s="267"/>
      <c r="AY168" s="267"/>
      <c r="AZ168" s="267"/>
      <c r="BA168" s="306" t="str">
        <f>C168</f>
        <v>VYPÍNAČ VAKUOVÝ VD4 - KOBKOVÉ PROVEDENÍ</v>
      </c>
      <c r="BB168" s="267"/>
      <c r="BC168" s="267"/>
      <c r="BD168" s="267"/>
      <c r="BE168" s="267"/>
      <c r="BF168" s="267"/>
      <c r="BG168" s="267"/>
      <c r="BH168" s="267"/>
    </row>
    <row r="169" spans="1:60" ht="22.5" outlineLevel="1">
      <c r="A169" s="314">
        <v>78</v>
      </c>
      <c r="B169" s="307" t="s">
        <v>1572</v>
      </c>
      <c r="C169" s="322" t="s">
        <v>1754</v>
      </c>
      <c r="D169" s="309" t="s">
        <v>1660</v>
      </c>
      <c r="E169" s="311">
        <v>1</v>
      </c>
      <c r="F169" s="313"/>
      <c r="G169" s="316">
        <f>E169*F169</f>
        <v>0</v>
      </c>
      <c r="H169" s="267"/>
      <c r="I169" s="267"/>
      <c r="J169" s="267"/>
      <c r="K169" s="267"/>
      <c r="L169" s="267"/>
      <c r="M169" s="267"/>
      <c r="N169" s="267"/>
      <c r="O169" s="267"/>
      <c r="P169" s="267"/>
      <c r="Q169" s="267"/>
      <c r="R169" s="267"/>
      <c r="S169" s="267"/>
      <c r="T169" s="267"/>
      <c r="U169" s="267"/>
      <c r="V169" s="267"/>
      <c r="W169" s="267"/>
      <c r="X169" s="267"/>
      <c r="Y169" s="267"/>
      <c r="Z169" s="267"/>
      <c r="AA169" s="267"/>
      <c r="AB169" s="267"/>
      <c r="AC169" s="267"/>
      <c r="AD169" s="267"/>
      <c r="AE169" s="267"/>
      <c r="AF169" s="267"/>
      <c r="AG169" s="267"/>
      <c r="AH169" s="267"/>
      <c r="AI169" s="267"/>
      <c r="AJ169" s="267"/>
      <c r="AK169" s="267"/>
      <c r="AL169" s="267"/>
      <c r="AM169" s="267"/>
      <c r="AN169" s="267"/>
      <c r="AO169" s="267"/>
      <c r="AP169" s="267"/>
      <c r="AQ169" s="267"/>
      <c r="AR169" s="267"/>
      <c r="AS169" s="267"/>
      <c r="AT169" s="267"/>
      <c r="AU169" s="267"/>
      <c r="AV169" s="267"/>
      <c r="AW169" s="267"/>
      <c r="AX169" s="267"/>
      <c r="AY169" s="267"/>
      <c r="AZ169" s="267"/>
      <c r="BA169" s="267"/>
      <c r="BB169" s="267"/>
      <c r="BC169" s="267"/>
      <c r="BD169" s="267"/>
      <c r="BE169" s="267"/>
      <c r="BF169" s="267"/>
      <c r="BG169" s="267"/>
      <c r="BH169" s="267"/>
    </row>
    <row r="170" spans="1:60" ht="12.75" outlineLevel="1">
      <c r="A170" s="314"/>
      <c r="B170" s="307"/>
      <c r="C170" s="410" t="s">
        <v>1754</v>
      </c>
      <c r="D170" s="411"/>
      <c r="E170" s="412"/>
      <c r="F170" s="413"/>
      <c r="G170" s="414"/>
      <c r="H170" s="267"/>
      <c r="I170" s="267"/>
      <c r="J170" s="267"/>
      <c r="K170" s="267"/>
      <c r="L170" s="267"/>
      <c r="M170" s="267"/>
      <c r="N170" s="267"/>
      <c r="O170" s="267"/>
      <c r="P170" s="267"/>
      <c r="Q170" s="267"/>
      <c r="R170" s="267"/>
      <c r="S170" s="267"/>
      <c r="T170" s="267"/>
      <c r="U170" s="267"/>
      <c r="V170" s="267"/>
      <c r="W170" s="267"/>
      <c r="X170" s="267"/>
      <c r="Y170" s="267"/>
      <c r="Z170" s="267"/>
      <c r="AA170" s="267"/>
      <c r="AB170" s="267"/>
      <c r="AC170" s="267"/>
      <c r="AD170" s="267"/>
      <c r="AE170" s="267"/>
      <c r="AF170" s="267"/>
      <c r="AG170" s="267"/>
      <c r="AH170" s="267"/>
      <c r="AI170" s="267"/>
      <c r="AJ170" s="267"/>
      <c r="AK170" s="267"/>
      <c r="AL170" s="267"/>
      <c r="AM170" s="267"/>
      <c r="AN170" s="267"/>
      <c r="AO170" s="267"/>
      <c r="AP170" s="267"/>
      <c r="AQ170" s="267"/>
      <c r="AR170" s="267"/>
      <c r="AS170" s="267"/>
      <c r="AT170" s="267"/>
      <c r="AU170" s="267"/>
      <c r="AV170" s="267"/>
      <c r="AW170" s="267"/>
      <c r="AX170" s="267"/>
      <c r="AY170" s="267"/>
      <c r="AZ170" s="267"/>
      <c r="BA170" s="306" t="str">
        <f>C170</f>
        <v>ODPOJOVAČ 13300 VČ. RUČNÍHO POHONU SHA10 - KOBKOVÉ PROVEDENÍ</v>
      </c>
      <c r="BB170" s="267"/>
      <c r="BC170" s="267"/>
      <c r="BD170" s="267"/>
      <c r="BE170" s="267"/>
      <c r="BF170" s="267"/>
      <c r="BG170" s="267"/>
      <c r="BH170" s="267"/>
    </row>
    <row r="171" spans="1:60" ht="22.5" outlineLevel="1">
      <c r="A171" s="314">
        <v>79</v>
      </c>
      <c r="B171" s="307" t="s">
        <v>1572</v>
      </c>
      <c r="C171" s="322" t="s">
        <v>1755</v>
      </c>
      <c r="D171" s="309" t="s">
        <v>1660</v>
      </c>
      <c r="E171" s="311">
        <v>3</v>
      </c>
      <c r="F171" s="313"/>
      <c r="G171" s="316">
        <f>E171*F171</f>
        <v>0</v>
      </c>
      <c r="H171" s="267"/>
      <c r="I171" s="267"/>
      <c r="J171" s="267"/>
      <c r="K171" s="267"/>
      <c r="L171" s="267"/>
      <c r="M171" s="267"/>
      <c r="N171" s="267"/>
      <c r="O171" s="267"/>
      <c r="P171" s="267"/>
      <c r="Q171" s="267"/>
      <c r="R171" s="267"/>
      <c r="S171" s="267"/>
      <c r="T171" s="267"/>
      <c r="U171" s="267"/>
      <c r="V171" s="267"/>
      <c r="W171" s="267"/>
      <c r="X171" s="267"/>
      <c r="Y171" s="267"/>
      <c r="Z171" s="267"/>
      <c r="AA171" s="267"/>
      <c r="AB171" s="267"/>
      <c r="AC171" s="267"/>
      <c r="AD171" s="267"/>
      <c r="AE171" s="267"/>
      <c r="AF171" s="267"/>
      <c r="AG171" s="267"/>
      <c r="AH171" s="267"/>
      <c r="AI171" s="267"/>
      <c r="AJ171" s="267"/>
      <c r="AK171" s="267"/>
      <c r="AL171" s="267"/>
      <c r="AM171" s="267"/>
      <c r="AN171" s="267"/>
      <c r="AO171" s="267"/>
      <c r="AP171" s="267"/>
      <c r="AQ171" s="267"/>
      <c r="AR171" s="267"/>
      <c r="AS171" s="267"/>
      <c r="AT171" s="267"/>
      <c r="AU171" s="267"/>
      <c r="AV171" s="267"/>
      <c r="AW171" s="267"/>
      <c r="AX171" s="267"/>
      <c r="AY171" s="267"/>
      <c r="AZ171" s="267"/>
      <c r="BA171" s="267"/>
      <c r="BB171" s="267"/>
      <c r="BC171" s="267"/>
      <c r="BD171" s="267"/>
      <c r="BE171" s="267"/>
      <c r="BF171" s="267"/>
      <c r="BG171" s="267"/>
      <c r="BH171" s="267"/>
    </row>
    <row r="172" spans="1:60" ht="12.75" outlineLevel="1">
      <c r="A172" s="314"/>
      <c r="B172" s="307"/>
      <c r="C172" s="410" t="s">
        <v>1755</v>
      </c>
      <c r="D172" s="411"/>
      <c r="E172" s="412"/>
      <c r="F172" s="413"/>
      <c r="G172" s="414"/>
      <c r="H172" s="267"/>
      <c r="I172" s="267"/>
      <c r="J172" s="267"/>
      <c r="K172" s="267"/>
      <c r="L172" s="267"/>
      <c r="M172" s="267"/>
      <c r="N172" s="267"/>
      <c r="O172" s="267"/>
      <c r="P172" s="267"/>
      <c r="Q172" s="267"/>
      <c r="R172" s="267"/>
      <c r="S172" s="267"/>
      <c r="T172" s="267"/>
      <c r="U172" s="267"/>
      <c r="V172" s="267"/>
      <c r="W172" s="267"/>
      <c r="X172" s="267"/>
      <c r="Y172" s="267"/>
      <c r="Z172" s="267"/>
      <c r="AA172" s="267"/>
      <c r="AB172" s="267"/>
      <c r="AC172" s="267"/>
      <c r="AD172" s="267"/>
      <c r="AE172" s="267"/>
      <c r="AF172" s="267"/>
      <c r="AG172" s="267"/>
      <c r="AH172" s="267"/>
      <c r="AI172" s="267"/>
      <c r="AJ172" s="267"/>
      <c r="AK172" s="267"/>
      <c r="AL172" s="267"/>
      <c r="AM172" s="267"/>
      <c r="AN172" s="267"/>
      <c r="AO172" s="267"/>
      <c r="AP172" s="267"/>
      <c r="AQ172" s="267"/>
      <c r="AR172" s="267"/>
      <c r="AS172" s="267"/>
      <c r="AT172" s="267"/>
      <c r="AU172" s="267"/>
      <c r="AV172" s="267"/>
      <c r="AW172" s="267"/>
      <c r="AX172" s="267"/>
      <c r="AY172" s="267"/>
      <c r="AZ172" s="267"/>
      <c r="BA172" s="306" t="str">
        <f>C172</f>
        <v>PŘÍSTROJOVÝ TRANSFORMÁTOR PROUDU TPU 60.11</v>
      </c>
      <c r="BB172" s="267"/>
      <c r="BC172" s="267"/>
      <c r="BD172" s="267"/>
      <c r="BE172" s="267"/>
      <c r="BF172" s="267"/>
      <c r="BG172" s="267"/>
      <c r="BH172" s="267"/>
    </row>
    <row r="173" spans="1:60" ht="12.75" outlineLevel="1">
      <c r="A173" s="314">
        <v>80</v>
      </c>
      <c r="B173" s="307" t="s">
        <v>1572</v>
      </c>
      <c r="C173" s="322" t="s">
        <v>1756</v>
      </c>
      <c r="D173" s="309" t="s">
        <v>1752</v>
      </c>
      <c r="E173" s="311">
        <v>1</v>
      </c>
      <c r="F173" s="313"/>
      <c r="G173" s="316">
        <f>E173*F173</f>
        <v>0</v>
      </c>
      <c r="H173" s="267"/>
      <c r="I173" s="267"/>
      <c r="J173" s="267"/>
      <c r="K173" s="267"/>
      <c r="L173" s="267"/>
      <c r="M173" s="267"/>
      <c r="N173" s="267"/>
      <c r="O173" s="267"/>
      <c r="P173" s="267"/>
      <c r="Q173" s="267"/>
      <c r="R173" s="267"/>
      <c r="S173" s="267"/>
      <c r="T173" s="267"/>
      <c r="U173" s="267"/>
      <c r="V173" s="267"/>
      <c r="W173" s="267"/>
      <c r="X173" s="267"/>
      <c r="Y173" s="267"/>
      <c r="Z173" s="267"/>
      <c r="AA173" s="267"/>
      <c r="AB173" s="267"/>
      <c r="AC173" s="267"/>
      <c r="AD173" s="267"/>
      <c r="AE173" s="267"/>
      <c r="AF173" s="267"/>
      <c r="AG173" s="267"/>
      <c r="AH173" s="267"/>
      <c r="AI173" s="267"/>
      <c r="AJ173" s="267"/>
      <c r="AK173" s="267"/>
      <c r="AL173" s="267"/>
      <c r="AM173" s="267"/>
      <c r="AN173" s="267"/>
      <c r="AO173" s="267"/>
      <c r="AP173" s="267"/>
      <c r="AQ173" s="267"/>
      <c r="AR173" s="267"/>
      <c r="AS173" s="267"/>
      <c r="AT173" s="267"/>
      <c r="AU173" s="267"/>
      <c r="AV173" s="267"/>
      <c r="AW173" s="267"/>
      <c r="AX173" s="267"/>
      <c r="AY173" s="267"/>
      <c r="AZ173" s="267"/>
      <c r="BA173" s="267"/>
      <c r="BB173" s="267"/>
      <c r="BC173" s="267"/>
      <c r="BD173" s="267"/>
      <c r="BE173" s="267"/>
      <c r="BF173" s="267"/>
      <c r="BG173" s="267"/>
      <c r="BH173" s="267"/>
    </row>
    <row r="174" spans="1:60" ht="12.75" outlineLevel="1">
      <c r="A174" s="314"/>
      <c r="B174" s="307"/>
      <c r="C174" s="410" t="s">
        <v>1756</v>
      </c>
      <c r="D174" s="411"/>
      <c r="E174" s="412"/>
      <c r="F174" s="413"/>
      <c r="G174" s="414"/>
      <c r="H174" s="267"/>
      <c r="I174" s="267"/>
      <c r="J174" s="267"/>
      <c r="K174" s="267"/>
      <c r="L174" s="267"/>
      <c r="M174" s="267"/>
      <c r="N174" s="267"/>
      <c r="O174" s="267"/>
      <c r="P174" s="267"/>
      <c r="Q174" s="267"/>
      <c r="R174" s="267"/>
      <c r="S174" s="267"/>
      <c r="T174" s="267"/>
      <c r="U174" s="267"/>
      <c r="V174" s="267"/>
      <c r="W174" s="267"/>
      <c r="X174" s="267"/>
      <c r="Y174" s="267"/>
      <c r="Z174" s="267"/>
      <c r="AA174" s="267"/>
      <c r="AB174" s="267"/>
      <c r="AC174" s="267"/>
      <c r="AD174" s="267"/>
      <c r="AE174" s="267"/>
      <c r="AF174" s="267"/>
      <c r="AG174" s="267"/>
      <c r="AH174" s="267"/>
      <c r="AI174" s="267"/>
      <c r="AJ174" s="267"/>
      <c r="AK174" s="267"/>
      <c r="AL174" s="267"/>
      <c r="AM174" s="267"/>
      <c r="AN174" s="267"/>
      <c r="AO174" s="267"/>
      <c r="AP174" s="267"/>
      <c r="AQ174" s="267"/>
      <c r="AR174" s="267"/>
      <c r="AS174" s="267"/>
      <c r="AT174" s="267"/>
      <c r="AU174" s="267"/>
      <c r="AV174" s="267"/>
      <c r="AW174" s="267"/>
      <c r="AX174" s="267"/>
      <c r="AY174" s="267"/>
      <c r="AZ174" s="267"/>
      <c r="BA174" s="306" t="str">
        <f>C174</f>
        <v>KAPACITNI INDIKÁTOR NAPĚTÍ KUVAG CPI</v>
      </c>
      <c r="BB174" s="267"/>
      <c r="BC174" s="267"/>
      <c r="BD174" s="267"/>
      <c r="BE174" s="267"/>
      <c r="BF174" s="267"/>
      <c r="BG174" s="267"/>
      <c r="BH174" s="267"/>
    </row>
    <row r="175" spans="1:60" ht="12.75" outlineLevel="1">
      <c r="A175" s="314">
        <v>81</v>
      </c>
      <c r="B175" s="307" t="s">
        <v>1572</v>
      </c>
      <c r="C175" s="322" t="s">
        <v>1757</v>
      </c>
      <c r="D175" s="309" t="s">
        <v>1660</v>
      </c>
      <c r="E175" s="311">
        <v>1</v>
      </c>
      <c r="F175" s="313"/>
      <c r="G175" s="316">
        <f>E175*F175</f>
        <v>0</v>
      </c>
      <c r="H175" s="267"/>
      <c r="I175" s="267"/>
      <c r="J175" s="267"/>
      <c r="K175" s="267"/>
      <c r="L175" s="267"/>
      <c r="M175" s="267"/>
      <c r="N175" s="267"/>
      <c r="O175" s="267"/>
      <c r="P175" s="267"/>
      <c r="Q175" s="267"/>
      <c r="R175" s="267"/>
      <c r="S175" s="267"/>
      <c r="T175" s="267"/>
      <c r="U175" s="267"/>
      <c r="V175" s="267"/>
      <c r="W175" s="267"/>
      <c r="X175" s="267"/>
      <c r="Y175" s="267"/>
      <c r="Z175" s="267"/>
      <c r="AA175" s="267"/>
      <c r="AB175" s="267"/>
      <c r="AC175" s="267"/>
      <c r="AD175" s="267"/>
      <c r="AE175" s="267"/>
      <c r="AF175" s="267"/>
      <c r="AG175" s="267"/>
      <c r="AH175" s="267"/>
      <c r="AI175" s="267"/>
      <c r="AJ175" s="267"/>
      <c r="AK175" s="267"/>
      <c r="AL175" s="267"/>
      <c r="AM175" s="267"/>
      <c r="AN175" s="267"/>
      <c r="AO175" s="267"/>
      <c r="AP175" s="267"/>
      <c r="AQ175" s="267"/>
      <c r="AR175" s="267"/>
      <c r="AS175" s="267"/>
      <c r="AT175" s="267"/>
      <c r="AU175" s="267"/>
      <c r="AV175" s="267"/>
      <c r="AW175" s="267"/>
      <c r="AX175" s="267"/>
      <c r="AY175" s="267"/>
      <c r="AZ175" s="267"/>
      <c r="BA175" s="267"/>
      <c r="BB175" s="267"/>
      <c r="BC175" s="267"/>
      <c r="BD175" s="267"/>
      <c r="BE175" s="267"/>
      <c r="BF175" s="267"/>
      <c r="BG175" s="267"/>
      <c r="BH175" s="267"/>
    </row>
    <row r="176" spans="1:60" ht="12.75" outlineLevel="1">
      <c r="A176" s="314"/>
      <c r="B176" s="307"/>
      <c r="C176" s="410" t="s">
        <v>1757</v>
      </c>
      <c r="D176" s="411"/>
      <c r="E176" s="412"/>
      <c r="F176" s="413"/>
      <c r="G176" s="414"/>
      <c r="H176" s="267"/>
      <c r="I176" s="267"/>
      <c r="J176" s="267"/>
      <c r="K176" s="267"/>
      <c r="L176" s="267"/>
      <c r="M176" s="267"/>
      <c r="N176" s="267"/>
      <c r="O176" s="267"/>
      <c r="P176" s="267"/>
      <c r="Q176" s="267"/>
      <c r="R176" s="267"/>
      <c r="S176" s="267"/>
      <c r="T176" s="267"/>
      <c r="U176" s="267"/>
      <c r="V176" s="267"/>
      <c r="W176" s="267"/>
      <c r="X176" s="267"/>
      <c r="Y176" s="267"/>
      <c r="Z176" s="267"/>
      <c r="AA176" s="267"/>
      <c r="AB176" s="267"/>
      <c r="AC176" s="267"/>
      <c r="AD176" s="267"/>
      <c r="AE176" s="267"/>
      <c r="AF176" s="267"/>
      <c r="AG176" s="267"/>
      <c r="AH176" s="267"/>
      <c r="AI176" s="267"/>
      <c r="AJ176" s="267"/>
      <c r="AK176" s="267"/>
      <c r="AL176" s="267"/>
      <c r="AM176" s="267"/>
      <c r="AN176" s="267"/>
      <c r="AO176" s="267"/>
      <c r="AP176" s="267"/>
      <c r="AQ176" s="267"/>
      <c r="AR176" s="267"/>
      <c r="AS176" s="267"/>
      <c r="AT176" s="267"/>
      <c r="AU176" s="267"/>
      <c r="AV176" s="267"/>
      <c r="AW176" s="267"/>
      <c r="AX176" s="267"/>
      <c r="AY176" s="267"/>
      <c r="AZ176" s="267"/>
      <c r="BA176" s="306" t="str">
        <f>C176</f>
        <v>ROZVÁDĚČ OCHRAN ARJ</v>
      </c>
      <c r="BB176" s="267"/>
      <c r="BC176" s="267"/>
      <c r="BD176" s="267"/>
      <c r="BE176" s="267"/>
      <c r="BF176" s="267"/>
      <c r="BG176" s="267"/>
      <c r="BH176" s="267"/>
    </row>
    <row r="177" spans="1:60" ht="12.75" outlineLevel="1">
      <c r="A177" s="314">
        <v>82</v>
      </c>
      <c r="B177" s="307" t="s">
        <v>1572</v>
      </c>
      <c r="C177" s="322" t="s">
        <v>1758</v>
      </c>
      <c r="D177" s="309" t="s">
        <v>1660</v>
      </c>
      <c r="E177" s="311">
        <v>1</v>
      </c>
      <c r="F177" s="313"/>
      <c r="G177" s="316">
        <f>E177*F177</f>
        <v>0</v>
      </c>
      <c r="H177" s="267"/>
      <c r="I177" s="267"/>
      <c r="J177" s="267"/>
      <c r="K177" s="267"/>
      <c r="L177" s="267"/>
      <c r="M177" s="267"/>
      <c r="N177" s="267"/>
      <c r="O177" s="267"/>
      <c r="P177" s="267"/>
      <c r="Q177" s="267"/>
      <c r="R177" s="267"/>
      <c r="S177" s="267"/>
      <c r="T177" s="267"/>
      <c r="U177" s="267"/>
      <c r="V177" s="267"/>
      <c r="W177" s="267"/>
      <c r="X177" s="267"/>
      <c r="Y177" s="267"/>
      <c r="Z177" s="267"/>
      <c r="AA177" s="267"/>
      <c r="AB177" s="267"/>
      <c r="AC177" s="267"/>
      <c r="AD177" s="267"/>
      <c r="AE177" s="267"/>
      <c r="AF177" s="267"/>
      <c r="AG177" s="267"/>
      <c r="AH177" s="267"/>
      <c r="AI177" s="267"/>
      <c r="AJ177" s="267"/>
      <c r="AK177" s="267"/>
      <c r="AL177" s="267"/>
      <c r="AM177" s="267"/>
      <c r="AN177" s="267"/>
      <c r="AO177" s="267"/>
      <c r="AP177" s="267"/>
      <c r="AQ177" s="267"/>
      <c r="AR177" s="267"/>
      <c r="AS177" s="267"/>
      <c r="AT177" s="267"/>
      <c r="AU177" s="267"/>
      <c r="AV177" s="267"/>
      <c r="AW177" s="267"/>
      <c r="AX177" s="267"/>
      <c r="AY177" s="267"/>
      <c r="AZ177" s="267"/>
      <c r="BA177" s="267"/>
      <c r="BB177" s="267"/>
      <c r="BC177" s="267"/>
      <c r="BD177" s="267"/>
      <c r="BE177" s="267"/>
      <c r="BF177" s="267"/>
      <c r="BG177" s="267"/>
      <c r="BH177" s="267"/>
    </row>
    <row r="178" spans="1:60" ht="12.75" outlineLevel="1">
      <c r="A178" s="314"/>
      <c r="B178" s="307"/>
      <c r="C178" s="410" t="s">
        <v>1758</v>
      </c>
      <c r="D178" s="411"/>
      <c r="E178" s="412"/>
      <c r="F178" s="413"/>
      <c r="G178" s="414"/>
      <c r="H178" s="267"/>
      <c r="I178" s="267"/>
      <c r="J178" s="267"/>
      <c r="K178" s="267"/>
      <c r="L178" s="267"/>
      <c r="M178" s="267"/>
      <c r="N178" s="267"/>
      <c r="O178" s="267"/>
      <c r="P178" s="267"/>
      <c r="Q178" s="267"/>
      <c r="R178" s="267"/>
      <c r="S178" s="267"/>
      <c r="T178" s="267"/>
      <c r="U178" s="267"/>
      <c r="V178" s="267"/>
      <c r="W178" s="267"/>
      <c r="X178" s="267"/>
      <c r="Y178" s="267"/>
      <c r="Z178" s="267"/>
      <c r="AA178" s="267"/>
      <c r="AB178" s="267"/>
      <c r="AC178" s="267"/>
      <c r="AD178" s="267"/>
      <c r="AE178" s="267"/>
      <c r="AF178" s="267"/>
      <c r="AG178" s="267"/>
      <c r="AH178" s="267"/>
      <c r="AI178" s="267"/>
      <c r="AJ178" s="267"/>
      <c r="AK178" s="267"/>
      <c r="AL178" s="267"/>
      <c r="AM178" s="267"/>
      <c r="AN178" s="267"/>
      <c r="AO178" s="267"/>
      <c r="AP178" s="267"/>
      <c r="AQ178" s="267"/>
      <c r="AR178" s="267"/>
      <c r="AS178" s="267"/>
      <c r="AT178" s="267"/>
      <c r="AU178" s="267"/>
      <c r="AV178" s="267"/>
      <c r="AW178" s="267"/>
      <c r="AX178" s="267"/>
      <c r="AY178" s="267"/>
      <c r="AZ178" s="267"/>
      <c r="BA178" s="306" t="str">
        <f>C178</f>
        <v>ROZVÁDĚČ A ZDROJ 24VDC, DLE SPEC.</v>
      </c>
      <c r="BB178" s="267"/>
      <c r="BC178" s="267"/>
      <c r="BD178" s="267"/>
      <c r="BE178" s="267"/>
      <c r="BF178" s="267"/>
      <c r="BG178" s="267"/>
      <c r="BH178" s="267"/>
    </row>
    <row r="179" spans="1:60" ht="12.75" outlineLevel="1">
      <c r="A179" s="314">
        <v>83</v>
      </c>
      <c r="B179" s="307" t="s">
        <v>1572</v>
      </c>
      <c r="C179" s="322" t="s">
        <v>1759</v>
      </c>
      <c r="D179" s="309" t="s">
        <v>1752</v>
      </c>
      <c r="E179" s="311">
        <v>1</v>
      </c>
      <c r="F179" s="313"/>
      <c r="G179" s="316">
        <f>E179*F179</f>
        <v>0</v>
      </c>
      <c r="H179" s="267"/>
      <c r="I179" s="267"/>
      <c r="J179" s="267"/>
      <c r="K179" s="267"/>
      <c r="L179" s="267"/>
      <c r="M179" s="267"/>
      <c r="N179" s="267"/>
      <c r="O179" s="267"/>
      <c r="P179" s="267"/>
      <c r="Q179" s="267"/>
      <c r="R179" s="267"/>
      <c r="S179" s="267"/>
      <c r="T179" s="267"/>
      <c r="U179" s="267"/>
      <c r="V179" s="267"/>
      <c r="W179" s="267"/>
      <c r="X179" s="267"/>
      <c r="Y179" s="267"/>
      <c r="Z179" s="267"/>
      <c r="AA179" s="267"/>
      <c r="AB179" s="267"/>
      <c r="AC179" s="267"/>
      <c r="AD179" s="267"/>
      <c r="AE179" s="267"/>
      <c r="AF179" s="267"/>
      <c r="AG179" s="267"/>
      <c r="AH179" s="267"/>
      <c r="AI179" s="267"/>
      <c r="AJ179" s="267"/>
      <c r="AK179" s="267"/>
      <c r="AL179" s="267"/>
      <c r="AM179" s="267"/>
      <c r="AN179" s="267"/>
      <c r="AO179" s="267"/>
      <c r="AP179" s="267"/>
      <c r="AQ179" s="267"/>
      <c r="AR179" s="267"/>
      <c r="AS179" s="267"/>
      <c r="AT179" s="267"/>
      <c r="AU179" s="267"/>
      <c r="AV179" s="267"/>
      <c r="AW179" s="267"/>
      <c r="AX179" s="267"/>
      <c r="AY179" s="267"/>
      <c r="AZ179" s="267"/>
      <c r="BA179" s="267"/>
      <c r="BB179" s="267"/>
      <c r="BC179" s="267"/>
      <c r="BD179" s="267"/>
      <c r="BE179" s="267"/>
      <c r="BF179" s="267"/>
      <c r="BG179" s="267"/>
      <c r="BH179" s="267"/>
    </row>
    <row r="180" spans="1:60" ht="12.75" outlineLevel="1">
      <c r="A180" s="314"/>
      <c r="B180" s="307"/>
      <c r="C180" s="410" t="s">
        <v>1759</v>
      </c>
      <c r="D180" s="411"/>
      <c r="E180" s="412"/>
      <c r="F180" s="413"/>
      <c r="G180" s="414"/>
      <c r="H180" s="267"/>
      <c r="I180" s="267"/>
      <c r="J180" s="267"/>
      <c r="K180" s="267"/>
      <c r="L180" s="267"/>
      <c r="M180" s="267"/>
      <c r="N180" s="267"/>
      <c r="O180" s="267"/>
      <c r="P180" s="267"/>
      <c r="Q180" s="267"/>
      <c r="R180" s="267"/>
      <c r="S180" s="267"/>
      <c r="T180" s="267"/>
      <c r="U180" s="267"/>
      <c r="V180" s="267"/>
      <c r="W180" s="267"/>
      <c r="X180" s="267"/>
      <c r="Y180" s="267"/>
      <c r="Z180" s="267"/>
      <c r="AA180" s="267"/>
      <c r="AB180" s="267"/>
      <c r="AC180" s="267"/>
      <c r="AD180" s="267"/>
      <c r="AE180" s="267"/>
      <c r="AF180" s="267"/>
      <c r="AG180" s="267"/>
      <c r="AH180" s="267"/>
      <c r="AI180" s="267"/>
      <c r="AJ180" s="267"/>
      <c r="AK180" s="267"/>
      <c r="AL180" s="267"/>
      <c r="AM180" s="267"/>
      <c r="AN180" s="267"/>
      <c r="AO180" s="267"/>
      <c r="AP180" s="267"/>
      <c r="AQ180" s="267"/>
      <c r="AR180" s="267"/>
      <c r="AS180" s="267"/>
      <c r="AT180" s="267"/>
      <c r="AU180" s="267"/>
      <c r="AV180" s="267"/>
      <c r="AW180" s="267"/>
      <c r="AX180" s="267"/>
      <c r="AY180" s="267"/>
      <c r="AZ180" s="267"/>
      <c r="BA180" s="306" t="str">
        <f>C180</f>
        <v>NASTAVENÍ NADPROUDOVÉ OCHRANY 7SJ8011</v>
      </c>
      <c r="BB180" s="267"/>
      <c r="BC180" s="267"/>
      <c r="BD180" s="267"/>
      <c r="BE180" s="267"/>
      <c r="BF180" s="267"/>
      <c r="BG180" s="267"/>
      <c r="BH180" s="267"/>
    </row>
    <row r="181" spans="1:7" ht="25.5">
      <c r="A181" s="315" t="s">
        <v>231</v>
      </c>
      <c r="B181" s="308" t="s">
        <v>142</v>
      </c>
      <c r="C181" s="323" t="s">
        <v>143</v>
      </c>
      <c r="D181" s="310"/>
      <c r="E181" s="312"/>
      <c r="F181" s="420">
        <f>SUM(G182:G257)</f>
        <v>0</v>
      </c>
      <c r="G181" s="421"/>
    </row>
    <row r="182" spans="1:60" ht="22.5" outlineLevel="1">
      <c r="A182" s="314">
        <v>84</v>
      </c>
      <c r="B182" s="307" t="s">
        <v>1583</v>
      </c>
      <c r="C182" s="322" t="s">
        <v>1760</v>
      </c>
      <c r="D182" s="309" t="s">
        <v>1660</v>
      </c>
      <c r="E182" s="311">
        <v>2</v>
      </c>
      <c r="F182" s="313"/>
      <c r="G182" s="316">
        <f>E182*F182</f>
        <v>0</v>
      </c>
      <c r="H182" s="267"/>
      <c r="I182" s="267"/>
      <c r="J182" s="267"/>
      <c r="K182" s="267"/>
      <c r="L182" s="267"/>
      <c r="M182" s="267"/>
      <c r="N182" s="267"/>
      <c r="O182" s="267"/>
      <c r="P182" s="267"/>
      <c r="Q182" s="267"/>
      <c r="R182" s="267"/>
      <c r="S182" s="267"/>
      <c r="T182" s="267"/>
      <c r="U182" s="267"/>
      <c r="V182" s="267"/>
      <c r="W182" s="267"/>
      <c r="X182" s="267"/>
      <c r="Y182" s="267"/>
      <c r="Z182" s="267"/>
      <c r="AA182" s="267"/>
      <c r="AB182" s="267"/>
      <c r="AC182" s="267"/>
      <c r="AD182" s="267"/>
      <c r="AE182" s="267"/>
      <c r="AF182" s="267"/>
      <c r="AG182" s="267"/>
      <c r="AH182" s="267"/>
      <c r="AI182" s="267"/>
      <c r="AJ182" s="267"/>
      <c r="AK182" s="267"/>
      <c r="AL182" s="267"/>
      <c r="AM182" s="267"/>
      <c r="AN182" s="267"/>
      <c r="AO182" s="267"/>
      <c r="AP182" s="267"/>
      <c r="AQ182" s="267"/>
      <c r="AR182" s="267"/>
      <c r="AS182" s="267"/>
      <c r="AT182" s="267"/>
      <c r="AU182" s="267"/>
      <c r="AV182" s="267"/>
      <c r="AW182" s="267"/>
      <c r="AX182" s="267"/>
      <c r="AY182" s="267"/>
      <c r="AZ182" s="267"/>
      <c r="BA182" s="267"/>
      <c r="BB182" s="267"/>
      <c r="BC182" s="267"/>
      <c r="BD182" s="267"/>
      <c r="BE182" s="267"/>
      <c r="BF182" s="267"/>
      <c r="BG182" s="267"/>
      <c r="BH182" s="267"/>
    </row>
    <row r="183" spans="1:60" ht="12.75" outlineLevel="1">
      <c r="A183" s="314"/>
      <c r="B183" s="307"/>
      <c r="C183" s="410" t="s">
        <v>1760</v>
      </c>
      <c r="D183" s="411"/>
      <c r="E183" s="412"/>
      <c r="F183" s="413"/>
      <c r="G183" s="414"/>
      <c r="H183" s="267"/>
      <c r="I183" s="267"/>
      <c r="J183" s="267"/>
      <c r="K183" s="267"/>
      <c r="L183" s="267"/>
      <c r="M183" s="267"/>
      <c r="N183" s="267"/>
      <c r="O183" s="267"/>
      <c r="P183" s="267"/>
      <c r="Q183" s="267"/>
      <c r="R183" s="267"/>
      <c r="S183" s="267"/>
      <c r="T183" s="267"/>
      <c r="U183" s="267"/>
      <c r="V183" s="267"/>
      <c r="W183" s="267"/>
      <c r="X183" s="267"/>
      <c r="Y183" s="267"/>
      <c r="Z183" s="267"/>
      <c r="AA183" s="267"/>
      <c r="AB183" s="267"/>
      <c r="AC183" s="267"/>
      <c r="AD183" s="267"/>
      <c r="AE183" s="267"/>
      <c r="AF183" s="267"/>
      <c r="AG183" s="267"/>
      <c r="AH183" s="267"/>
      <c r="AI183" s="267"/>
      <c r="AJ183" s="267"/>
      <c r="AK183" s="267"/>
      <c r="AL183" s="267"/>
      <c r="AM183" s="267"/>
      <c r="AN183" s="267"/>
      <c r="AO183" s="267"/>
      <c r="AP183" s="267"/>
      <c r="AQ183" s="267"/>
      <c r="AR183" s="267"/>
      <c r="AS183" s="267"/>
      <c r="AT183" s="267"/>
      <c r="AU183" s="267"/>
      <c r="AV183" s="267"/>
      <c r="AW183" s="267"/>
      <c r="AX183" s="267"/>
      <c r="AY183" s="267"/>
      <c r="AZ183" s="267"/>
      <c r="BA183" s="306" t="str">
        <f>C183</f>
        <v>POJISTKOVÁ VLOŽKA VÁLCOVÁ PV10 16A Gg VČ. MONTÁŽE</v>
      </c>
      <c r="BB183" s="267"/>
      <c r="BC183" s="267"/>
      <c r="BD183" s="267"/>
      <c r="BE183" s="267"/>
      <c r="BF183" s="267"/>
      <c r="BG183" s="267"/>
      <c r="BH183" s="267"/>
    </row>
    <row r="184" spans="1:60" ht="12.75" outlineLevel="1">
      <c r="A184" s="314">
        <v>85</v>
      </c>
      <c r="B184" s="307" t="s">
        <v>1586</v>
      </c>
      <c r="C184" s="322" t="s">
        <v>1761</v>
      </c>
      <c r="D184" s="309" t="s">
        <v>1660</v>
      </c>
      <c r="E184" s="311">
        <v>1</v>
      </c>
      <c r="F184" s="313"/>
      <c r="G184" s="316">
        <f>E184*F184</f>
        <v>0</v>
      </c>
      <c r="H184" s="267"/>
      <c r="I184" s="267"/>
      <c r="J184" s="267"/>
      <c r="K184" s="267"/>
      <c r="L184" s="267"/>
      <c r="M184" s="267"/>
      <c r="N184" s="267"/>
      <c r="O184" s="267"/>
      <c r="P184" s="267"/>
      <c r="Q184" s="267"/>
      <c r="R184" s="267"/>
      <c r="S184" s="267"/>
      <c r="T184" s="267"/>
      <c r="U184" s="267"/>
      <c r="V184" s="267"/>
      <c r="W184" s="267"/>
      <c r="X184" s="267"/>
      <c r="Y184" s="267"/>
      <c r="Z184" s="267"/>
      <c r="AA184" s="267"/>
      <c r="AB184" s="267"/>
      <c r="AC184" s="267"/>
      <c r="AD184" s="267"/>
      <c r="AE184" s="267"/>
      <c r="AF184" s="267"/>
      <c r="AG184" s="267"/>
      <c r="AH184" s="267"/>
      <c r="AI184" s="267"/>
      <c r="AJ184" s="267"/>
      <c r="AK184" s="267"/>
      <c r="AL184" s="267"/>
      <c r="AM184" s="267"/>
      <c r="AN184" s="267"/>
      <c r="AO184" s="267"/>
      <c r="AP184" s="267"/>
      <c r="AQ184" s="267"/>
      <c r="AR184" s="267"/>
      <c r="AS184" s="267"/>
      <c r="AT184" s="267"/>
      <c r="AU184" s="267"/>
      <c r="AV184" s="267"/>
      <c r="AW184" s="267"/>
      <c r="AX184" s="267"/>
      <c r="AY184" s="267"/>
      <c r="AZ184" s="267"/>
      <c r="BA184" s="267"/>
      <c r="BB184" s="267"/>
      <c r="BC184" s="267"/>
      <c r="BD184" s="267"/>
      <c r="BE184" s="267"/>
      <c r="BF184" s="267"/>
      <c r="BG184" s="267"/>
      <c r="BH184" s="267"/>
    </row>
    <row r="185" spans="1:60" ht="12.75" outlineLevel="1">
      <c r="A185" s="314"/>
      <c r="B185" s="307"/>
      <c r="C185" s="410" t="s">
        <v>1761</v>
      </c>
      <c r="D185" s="411"/>
      <c r="E185" s="412"/>
      <c r="F185" s="413"/>
      <c r="G185" s="414"/>
      <c r="H185" s="267"/>
      <c r="I185" s="267"/>
      <c r="J185" s="267"/>
      <c r="K185" s="267"/>
      <c r="L185" s="267"/>
      <c r="M185" s="267"/>
      <c r="N185" s="267"/>
      <c r="O185" s="267"/>
      <c r="P185" s="267"/>
      <c r="Q185" s="267"/>
      <c r="R185" s="267"/>
      <c r="S185" s="267"/>
      <c r="T185" s="267"/>
      <c r="U185" s="267"/>
      <c r="V185" s="267"/>
      <c r="W185" s="267"/>
      <c r="X185" s="267"/>
      <c r="Y185" s="267"/>
      <c r="Z185" s="267"/>
      <c r="AA185" s="267"/>
      <c r="AB185" s="267"/>
      <c r="AC185" s="267"/>
      <c r="AD185" s="267"/>
      <c r="AE185" s="267"/>
      <c r="AF185" s="267"/>
      <c r="AG185" s="267"/>
      <c r="AH185" s="267"/>
      <c r="AI185" s="267"/>
      <c r="AJ185" s="267"/>
      <c r="AK185" s="267"/>
      <c r="AL185" s="267"/>
      <c r="AM185" s="267"/>
      <c r="AN185" s="267"/>
      <c r="AO185" s="267"/>
      <c r="AP185" s="267"/>
      <c r="AQ185" s="267"/>
      <c r="AR185" s="267"/>
      <c r="AS185" s="267"/>
      <c r="AT185" s="267"/>
      <c r="AU185" s="267"/>
      <c r="AV185" s="267"/>
      <c r="AW185" s="267"/>
      <c r="AX185" s="267"/>
      <c r="AY185" s="267"/>
      <c r="AZ185" s="267"/>
      <c r="BA185" s="306" t="str">
        <f>C185</f>
        <v>DOKONČOVACÍ PRÁCE-POLE,KOBKA DO 35KV</v>
      </c>
      <c r="BB185" s="267"/>
      <c r="BC185" s="267"/>
      <c r="BD185" s="267"/>
      <c r="BE185" s="267"/>
      <c r="BF185" s="267"/>
      <c r="BG185" s="267"/>
      <c r="BH185" s="267"/>
    </row>
    <row r="186" spans="1:60" ht="12.75" outlineLevel="1">
      <c r="A186" s="314">
        <v>86</v>
      </c>
      <c r="B186" s="307" t="s">
        <v>1588</v>
      </c>
      <c r="C186" s="322" t="s">
        <v>1762</v>
      </c>
      <c r="D186" s="309" t="s">
        <v>1660</v>
      </c>
      <c r="E186" s="311">
        <v>1</v>
      </c>
      <c r="F186" s="313"/>
      <c r="G186" s="316">
        <f>E186*F186</f>
        <v>0</v>
      </c>
      <c r="H186" s="267"/>
      <c r="I186" s="267"/>
      <c r="J186" s="267"/>
      <c r="K186" s="267"/>
      <c r="L186" s="267"/>
      <c r="M186" s="267"/>
      <c r="N186" s="267"/>
      <c r="O186" s="267"/>
      <c r="P186" s="267"/>
      <c r="Q186" s="267"/>
      <c r="R186" s="267"/>
      <c r="S186" s="267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  <c r="AH186" s="267"/>
      <c r="AI186" s="267"/>
      <c r="AJ186" s="267"/>
      <c r="AK186" s="267"/>
      <c r="AL186" s="267"/>
      <c r="AM186" s="267"/>
      <c r="AN186" s="267"/>
      <c r="AO186" s="267"/>
      <c r="AP186" s="267"/>
      <c r="AQ186" s="267"/>
      <c r="AR186" s="267"/>
      <c r="AS186" s="267"/>
      <c r="AT186" s="267"/>
      <c r="AU186" s="267"/>
      <c r="AV186" s="267"/>
      <c r="AW186" s="267"/>
      <c r="AX186" s="267"/>
      <c r="AY186" s="267"/>
      <c r="AZ186" s="267"/>
      <c r="BA186" s="267"/>
      <c r="BB186" s="267"/>
      <c r="BC186" s="267"/>
      <c r="BD186" s="267"/>
      <c r="BE186" s="267"/>
      <c r="BF186" s="267"/>
      <c r="BG186" s="267"/>
      <c r="BH186" s="267"/>
    </row>
    <row r="187" spans="1:60" ht="12.75" outlineLevel="1">
      <c r="A187" s="314"/>
      <c r="B187" s="307"/>
      <c r="C187" s="410" t="s">
        <v>1762</v>
      </c>
      <c r="D187" s="411"/>
      <c r="E187" s="412"/>
      <c r="F187" s="413"/>
      <c r="G187" s="414"/>
      <c r="H187" s="267"/>
      <c r="I187" s="267"/>
      <c r="J187" s="267"/>
      <c r="K187" s="267"/>
      <c r="L187" s="267"/>
      <c r="M187" s="267"/>
      <c r="N187" s="267"/>
      <c r="O187" s="267"/>
      <c r="P187" s="267"/>
      <c r="Q187" s="267"/>
      <c r="R187" s="267"/>
      <c r="S187" s="267"/>
      <c r="T187" s="267"/>
      <c r="U187" s="267"/>
      <c r="V187" s="267"/>
      <c r="W187" s="267"/>
      <c r="X187" s="267"/>
      <c r="Y187" s="267"/>
      <c r="Z187" s="267"/>
      <c r="AA187" s="267"/>
      <c r="AB187" s="267"/>
      <c r="AC187" s="267"/>
      <c r="AD187" s="267"/>
      <c r="AE187" s="267"/>
      <c r="AF187" s="267"/>
      <c r="AG187" s="267"/>
      <c r="AH187" s="267"/>
      <c r="AI187" s="267"/>
      <c r="AJ187" s="267"/>
      <c r="AK187" s="267"/>
      <c r="AL187" s="267"/>
      <c r="AM187" s="267"/>
      <c r="AN187" s="267"/>
      <c r="AO187" s="267"/>
      <c r="AP187" s="267"/>
      <c r="AQ187" s="267"/>
      <c r="AR187" s="267"/>
      <c r="AS187" s="267"/>
      <c r="AT187" s="267"/>
      <c r="AU187" s="267"/>
      <c r="AV187" s="267"/>
      <c r="AW187" s="267"/>
      <c r="AX187" s="267"/>
      <c r="AY187" s="267"/>
      <c r="AZ187" s="267"/>
      <c r="BA187" s="306" t="str">
        <f>C187</f>
        <v>MONTÁŽ ROZV.NN NÁSTĚNNÝ DO 100 KG</v>
      </c>
      <c r="BB187" s="267"/>
      <c r="BC187" s="267"/>
      <c r="BD187" s="267"/>
      <c r="BE187" s="267"/>
      <c r="BF187" s="267"/>
      <c r="BG187" s="267"/>
      <c r="BH187" s="267"/>
    </row>
    <row r="188" spans="1:60" ht="12.75" outlineLevel="1">
      <c r="A188" s="314">
        <v>87</v>
      </c>
      <c r="B188" s="307" t="s">
        <v>1591</v>
      </c>
      <c r="C188" s="322" t="s">
        <v>1763</v>
      </c>
      <c r="D188" s="309" t="s">
        <v>1660</v>
      </c>
      <c r="E188" s="311">
        <v>1</v>
      </c>
      <c r="F188" s="313"/>
      <c r="G188" s="316">
        <f>E188*F188</f>
        <v>0</v>
      </c>
      <c r="H188" s="267"/>
      <c r="I188" s="267"/>
      <c r="J188" s="267"/>
      <c r="K188" s="267"/>
      <c r="L188" s="267"/>
      <c r="M188" s="267"/>
      <c r="N188" s="267"/>
      <c r="O188" s="267"/>
      <c r="P188" s="267"/>
      <c r="Q188" s="267"/>
      <c r="R188" s="267"/>
      <c r="S188" s="267"/>
      <c r="T188" s="267"/>
      <c r="U188" s="267"/>
      <c r="V188" s="267"/>
      <c r="W188" s="267"/>
      <c r="X188" s="267"/>
      <c r="Y188" s="267"/>
      <c r="Z188" s="267"/>
      <c r="AA188" s="267"/>
      <c r="AB188" s="267"/>
      <c r="AC188" s="267"/>
      <c r="AD188" s="267"/>
      <c r="AE188" s="267"/>
      <c r="AF188" s="267"/>
      <c r="AG188" s="267"/>
      <c r="AH188" s="267"/>
      <c r="AI188" s="267"/>
      <c r="AJ188" s="267"/>
      <c r="AK188" s="267"/>
      <c r="AL188" s="267"/>
      <c r="AM188" s="267"/>
      <c r="AN188" s="267"/>
      <c r="AO188" s="267"/>
      <c r="AP188" s="267"/>
      <c r="AQ188" s="267"/>
      <c r="AR188" s="267"/>
      <c r="AS188" s="267"/>
      <c r="AT188" s="267"/>
      <c r="AU188" s="267"/>
      <c r="AV188" s="267"/>
      <c r="AW188" s="267"/>
      <c r="AX188" s="267"/>
      <c r="AY188" s="267"/>
      <c r="AZ188" s="267"/>
      <c r="BA188" s="267"/>
      <c r="BB188" s="267"/>
      <c r="BC188" s="267"/>
      <c r="BD188" s="267"/>
      <c r="BE188" s="267"/>
      <c r="BF188" s="267"/>
      <c r="BG188" s="267"/>
      <c r="BH188" s="267"/>
    </row>
    <row r="189" spans="1:60" ht="12.75" outlineLevel="1">
      <c r="A189" s="314"/>
      <c r="B189" s="307"/>
      <c r="C189" s="410" t="s">
        <v>1763</v>
      </c>
      <c r="D189" s="411"/>
      <c r="E189" s="412"/>
      <c r="F189" s="413"/>
      <c r="G189" s="414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7"/>
      <c r="T189" s="267"/>
      <c r="U189" s="267"/>
      <c r="V189" s="267"/>
      <c r="W189" s="267"/>
      <c r="X189" s="267"/>
      <c r="Y189" s="267"/>
      <c r="Z189" s="267"/>
      <c r="AA189" s="267"/>
      <c r="AB189" s="267"/>
      <c r="AC189" s="267"/>
      <c r="AD189" s="267"/>
      <c r="AE189" s="267"/>
      <c r="AF189" s="267"/>
      <c r="AG189" s="267"/>
      <c r="AH189" s="267"/>
      <c r="AI189" s="267"/>
      <c r="AJ189" s="267"/>
      <c r="AK189" s="267"/>
      <c r="AL189" s="267"/>
      <c r="AM189" s="267"/>
      <c r="AN189" s="267"/>
      <c r="AO189" s="267"/>
      <c r="AP189" s="267"/>
      <c r="AQ189" s="267"/>
      <c r="AR189" s="267"/>
      <c r="AS189" s="267"/>
      <c r="AT189" s="267"/>
      <c r="AU189" s="267"/>
      <c r="AV189" s="267"/>
      <c r="AW189" s="267"/>
      <c r="AX189" s="267"/>
      <c r="AY189" s="267"/>
      <c r="AZ189" s="267"/>
      <c r="BA189" s="306" t="str">
        <f>C189</f>
        <v>MONTÁŽ ROZV.NN NÁSTĚNNÝ DO 50 KG</v>
      </c>
      <c r="BB189" s="267"/>
      <c r="BC189" s="267"/>
      <c r="BD189" s="267"/>
      <c r="BE189" s="267"/>
      <c r="BF189" s="267"/>
      <c r="BG189" s="267"/>
      <c r="BH189" s="267"/>
    </row>
    <row r="190" spans="1:60" ht="12.75" outlineLevel="1">
      <c r="A190" s="314">
        <v>88</v>
      </c>
      <c r="B190" s="307" t="s">
        <v>1628</v>
      </c>
      <c r="C190" s="322" t="s">
        <v>1764</v>
      </c>
      <c r="D190" s="309" t="s">
        <v>1664</v>
      </c>
      <c r="E190" s="311">
        <v>8</v>
      </c>
      <c r="F190" s="313"/>
      <c r="G190" s="316">
        <f>E190*F190</f>
        <v>0</v>
      </c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7"/>
      <c r="T190" s="267"/>
      <c r="U190" s="267"/>
      <c r="V190" s="267"/>
      <c r="W190" s="267"/>
      <c r="X190" s="267"/>
      <c r="Y190" s="267"/>
      <c r="Z190" s="267"/>
      <c r="AA190" s="267"/>
      <c r="AB190" s="267"/>
      <c r="AC190" s="267"/>
      <c r="AD190" s="267"/>
      <c r="AE190" s="267"/>
      <c r="AF190" s="267"/>
      <c r="AG190" s="267"/>
      <c r="AH190" s="267"/>
      <c r="AI190" s="267"/>
      <c r="AJ190" s="267"/>
      <c r="AK190" s="267"/>
      <c r="AL190" s="267"/>
      <c r="AM190" s="267"/>
      <c r="AN190" s="267"/>
      <c r="AO190" s="267"/>
      <c r="AP190" s="267"/>
      <c r="AQ190" s="267"/>
      <c r="AR190" s="267"/>
      <c r="AS190" s="267"/>
      <c r="AT190" s="267"/>
      <c r="AU190" s="267"/>
      <c r="AV190" s="267"/>
      <c r="AW190" s="267"/>
      <c r="AX190" s="267"/>
      <c r="AY190" s="267"/>
      <c r="AZ190" s="267"/>
      <c r="BA190" s="267"/>
      <c r="BB190" s="267"/>
      <c r="BC190" s="267"/>
      <c r="BD190" s="267"/>
      <c r="BE190" s="267"/>
      <c r="BF190" s="267"/>
      <c r="BG190" s="267"/>
      <c r="BH190" s="267"/>
    </row>
    <row r="191" spans="1:60" ht="12.75" outlineLevel="1">
      <c r="A191" s="314"/>
      <c r="B191" s="307"/>
      <c r="C191" s="410" t="s">
        <v>1764</v>
      </c>
      <c r="D191" s="411"/>
      <c r="E191" s="412"/>
      <c r="F191" s="413"/>
      <c r="G191" s="414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7"/>
      <c r="T191" s="267"/>
      <c r="U191" s="267"/>
      <c r="V191" s="267"/>
      <c r="W191" s="267"/>
      <c r="X191" s="267"/>
      <c r="Y191" s="267"/>
      <c r="Z191" s="267"/>
      <c r="AA191" s="267"/>
      <c r="AB191" s="267"/>
      <c r="AC191" s="267"/>
      <c r="AD191" s="267"/>
      <c r="AE191" s="267"/>
      <c r="AF191" s="267"/>
      <c r="AG191" s="267"/>
      <c r="AH191" s="267"/>
      <c r="AI191" s="267"/>
      <c r="AJ191" s="267"/>
      <c r="AK191" s="267"/>
      <c r="AL191" s="267"/>
      <c r="AM191" s="267"/>
      <c r="AN191" s="267"/>
      <c r="AO191" s="267"/>
      <c r="AP191" s="267"/>
      <c r="AQ191" s="267"/>
      <c r="AR191" s="267"/>
      <c r="AS191" s="267"/>
      <c r="AT191" s="267"/>
      <c r="AU191" s="267"/>
      <c r="AV191" s="267"/>
      <c r="AW191" s="267"/>
      <c r="AX191" s="267"/>
      <c r="AY191" s="267"/>
      <c r="AZ191" s="267"/>
      <c r="BA191" s="306" t="str">
        <f>C191</f>
        <v>KABEL CYKY-O 2x4MM2, PEVNĚ ULOŽENÝ</v>
      </c>
      <c r="BB191" s="267"/>
      <c r="BC191" s="267"/>
      <c r="BD191" s="267"/>
      <c r="BE191" s="267"/>
      <c r="BF191" s="267"/>
      <c r="BG191" s="267"/>
      <c r="BH191" s="267"/>
    </row>
    <row r="192" spans="1:60" ht="12.75" outlineLevel="1">
      <c r="A192" s="314">
        <v>89</v>
      </c>
      <c r="B192" s="307" t="s">
        <v>1630</v>
      </c>
      <c r="C192" s="322" t="s">
        <v>1765</v>
      </c>
      <c r="D192" s="309" t="s">
        <v>1664</v>
      </c>
      <c r="E192" s="311">
        <v>15</v>
      </c>
      <c r="F192" s="313"/>
      <c r="G192" s="316">
        <f>E192*F192</f>
        <v>0</v>
      </c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7"/>
      <c r="T192" s="267"/>
      <c r="U192" s="267"/>
      <c r="V192" s="267"/>
      <c r="W192" s="267"/>
      <c r="X192" s="267"/>
      <c r="Y192" s="267"/>
      <c r="Z192" s="267"/>
      <c r="AA192" s="267"/>
      <c r="AB192" s="267"/>
      <c r="AC192" s="267"/>
      <c r="AD192" s="267"/>
      <c r="AE192" s="267"/>
      <c r="AF192" s="267"/>
      <c r="AG192" s="267"/>
      <c r="AH192" s="267"/>
      <c r="AI192" s="267"/>
      <c r="AJ192" s="267"/>
      <c r="AK192" s="267"/>
      <c r="AL192" s="267"/>
      <c r="AM192" s="267"/>
      <c r="AN192" s="267"/>
      <c r="AO192" s="267"/>
      <c r="AP192" s="267"/>
      <c r="AQ192" s="267"/>
      <c r="AR192" s="267"/>
      <c r="AS192" s="267"/>
      <c r="AT192" s="267"/>
      <c r="AU192" s="267"/>
      <c r="AV192" s="267"/>
      <c r="AW192" s="267"/>
      <c r="AX192" s="267"/>
      <c r="AY192" s="267"/>
      <c r="AZ192" s="267"/>
      <c r="BA192" s="267"/>
      <c r="BB192" s="267"/>
      <c r="BC192" s="267"/>
      <c r="BD192" s="267"/>
      <c r="BE192" s="267"/>
      <c r="BF192" s="267"/>
      <c r="BG192" s="267"/>
      <c r="BH192" s="267"/>
    </row>
    <row r="193" spans="1:60" ht="12.75" outlineLevel="1">
      <c r="A193" s="314"/>
      <c r="B193" s="307"/>
      <c r="C193" s="410" t="s">
        <v>1765</v>
      </c>
      <c r="D193" s="411"/>
      <c r="E193" s="412"/>
      <c r="F193" s="413"/>
      <c r="G193" s="414"/>
      <c r="H193" s="267"/>
      <c r="I193" s="267"/>
      <c r="J193" s="267"/>
      <c r="K193" s="267"/>
      <c r="L193" s="267"/>
      <c r="M193" s="267"/>
      <c r="N193" s="267"/>
      <c r="O193" s="267"/>
      <c r="P193" s="267"/>
      <c r="Q193" s="267"/>
      <c r="R193" s="267"/>
      <c r="S193" s="267"/>
      <c r="T193" s="267"/>
      <c r="U193" s="267"/>
      <c r="V193" s="267"/>
      <c r="W193" s="267"/>
      <c r="X193" s="267"/>
      <c r="Y193" s="267"/>
      <c r="Z193" s="267"/>
      <c r="AA193" s="267"/>
      <c r="AB193" s="267"/>
      <c r="AC193" s="267"/>
      <c r="AD193" s="267"/>
      <c r="AE193" s="267"/>
      <c r="AF193" s="267"/>
      <c r="AG193" s="267"/>
      <c r="AH193" s="267"/>
      <c r="AI193" s="267"/>
      <c r="AJ193" s="267"/>
      <c r="AK193" s="267"/>
      <c r="AL193" s="267"/>
      <c r="AM193" s="267"/>
      <c r="AN193" s="267"/>
      <c r="AO193" s="267"/>
      <c r="AP193" s="267"/>
      <c r="AQ193" s="267"/>
      <c r="AR193" s="267"/>
      <c r="AS193" s="267"/>
      <c r="AT193" s="267"/>
      <c r="AU193" s="267"/>
      <c r="AV193" s="267"/>
      <c r="AW193" s="267"/>
      <c r="AX193" s="267"/>
      <c r="AY193" s="267"/>
      <c r="AZ193" s="267"/>
      <c r="BA193" s="306" t="str">
        <f>C193</f>
        <v>KABEL CYKY-J 3x1,5MM2, PEVNĚ ULOŽENÝ</v>
      </c>
      <c r="BB193" s="267"/>
      <c r="BC193" s="267"/>
      <c r="BD193" s="267"/>
      <c r="BE193" s="267"/>
      <c r="BF193" s="267"/>
      <c r="BG193" s="267"/>
      <c r="BH193" s="267"/>
    </row>
    <row r="194" spans="1:60" ht="12.75" outlineLevel="1">
      <c r="A194" s="314">
        <v>90</v>
      </c>
      <c r="B194" s="307" t="s">
        <v>1632</v>
      </c>
      <c r="C194" s="322" t="s">
        <v>1766</v>
      </c>
      <c r="D194" s="309" t="s">
        <v>1664</v>
      </c>
      <c r="E194" s="311">
        <v>20</v>
      </c>
      <c r="F194" s="313"/>
      <c r="G194" s="316">
        <f>E194*F194</f>
        <v>0</v>
      </c>
      <c r="H194" s="267"/>
      <c r="I194" s="267"/>
      <c r="J194" s="267"/>
      <c r="K194" s="267"/>
      <c r="L194" s="267"/>
      <c r="M194" s="267"/>
      <c r="N194" s="267"/>
      <c r="O194" s="267"/>
      <c r="P194" s="267"/>
      <c r="Q194" s="267"/>
      <c r="R194" s="267"/>
      <c r="S194" s="267"/>
      <c r="T194" s="267"/>
      <c r="U194" s="267"/>
      <c r="V194" s="267"/>
      <c r="W194" s="267"/>
      <c r="X194" s="267"/>
      <c r="Y194" s="267"/>
      <c r="Z194" s="267"/>
      <c r="AA194" s="267"/>
      <c r="AB194" s="267"/>
      <c r="AC194" s="267"/>
      <c r="AD194" s="267"/>
      <c r="AE194" s="267"/>
      <c r="AF194" s="267"/>
      <c r="AG194" s="267"/>
      <c r="AH194" s="267"/>
      <c r="AI194" s="267"/>
      <c r="AJ194" s="267"/>
      <c r="AK194" s="267"/>
      <c r="AL194" s="267"/>
      <c r="AM194" s="267"/>
      <c r="AN194" s="267"/>
      <c r="AO194" s="267"/>
      <c r="AP194" s="267"/>
      <c r="AQ194" s="267"/>
      <c r="AR194" s="267"/>
      <c r="AS194" s="267"/>
      <c r="AT194" s="267"/>
      <c r="AU194" s="267"/>
      <c r="AV194" s="267"/>
      <c r="AW194" s="267"/>
      <c r="AX194" s="267"/>
      <c r="AY194" s="267"/>
      <c r="AZ194" s="267"/>
      <c r="BA194" s="267"/>
      <c r="BB194" s="267"/>
      <c r="BC194" s="267"/>
      <c r="BD194" s="267"/>
      <c r="BE194" s="267"/>
      <c r="BF194" s="267"/>
      <c r="BG194" s="267"/>
      <c r="BH194" s="267"/>
    </row>
    <row r="195" spans="1:60" ht="12.75" outlineLevel="1">
      <c r="A195" s="314"/>
      <c r="B195" s="307"/>
      <c r="C195" s="410" t="s">
        <v>1766</v>
      </c>
      <c r="D195" s="411"/>
      <c r="E195" s="412"/>
      <c r="F195" s="413"/>
      <c r="G195" s="414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7"/>
      <c r="T195" s="267"/>
      <c r="U195" s="267"/>
      <c r="V195" s="267"/>
      <c r="W195" s="267"/>
      <c r="X195" s="267"/>
      <c r="Y195" s="267"/>
      <c r="Z195" s="267"/>
      <c r="AA195" s="267"/>
      <c r="AB195" s="267"/>
      <c r="AC195" s="267"/>
      <c r="AD195" s="267"/>
      <c r="AE195" s="267"/>
      <c r="AF195" s="267"/>
      <c r="AG195" s="267"/>
      <c r="AH195" s="267"/>
      <c r="AI195" s="267"/>
      <c r="AJ195" s="267"/>
      <c r="AK195" s="267"/>
      <c r="AL195" s="267"/>
      <c r="AM195" s="267"/>
      <c r="AN195" s="267"/>
      <c r="AO195" s="267"/>
      <c r="AP195" s="267"/>
      <c r="AQ195" s="267"/>
      <c r="AR195" s="267"/>
      <c r="AS195" s="267"/>
      <c r="AT195" s="267"/>
      <c r="AU195" s="267"/>
      <c r="AV195" s="267"/>
      <c r="AW195" s="267"/>
      <c r="AX195" s="267"/>
      <c r="AY195" s="267"/>
      <c r="AZ195" s="267"/>
      <c r="BA195" s="306" t="str">
        <f>C195</f>
        <v>KABEL CYKY-J 3x2,5MM2, PEVNĚ ULOŽENÝ</v>
      </c>
      <c r="BB195" s="267"/>
      <c r="BC195" s="267"/>
      <c r="BD195" s="267"/>
      <c r="BE195" s="267"/>
      <c r="BF195" s="267"/>
      <c r="BG195" s="267"/>
      <c r="BH195" s="267"/>
    </row>
    <row r="196" spans="1:60" ht="12.75" outlineLevel="1">
      <c r="A196" s="314">
        <v>91</v>
      </c>
      <c r="B196" s="307" t="s">
        <v>1634</v>
      </c>
      <c r="C196" s="322" t="s">
        <v>1767</v>
      </c>
      <c r="D196" s="309" t="s">
        <v>1664</v>
      </c>
      <c r="E196" s="311">
        <v>15</v>
      </c>
      <c r="F196" s="313"/>
      <c r="G196" s="316">
        <f>E196*F196</f>
        <v>0</v>
      </c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7"/>
      <c r="T196" s="267"/>
      <c r="U196" s="267"/>
      <c r="V196" s="267"/>
      <c r="W196" s="267"/>
      <c r="X196" s="267"/>
      <c r="Y196" s="267"/>
      <c r="Z196" s="267"/>
      <c r="AA196" s="267"/>
      <c r="AB196" s="267"/>
      <c r="AC196" s="267"/>
      <c r="AD196" s="267"/>
      <c r="AE196" s="267"/>
      <c r="AF196" s="267"/>
      <c r="AG196" s="267"/>
      <c r="AH196" s="267"/>
      <c r="AI196" s="267"/>
      <c r="AJ196" s="267"/>
      <c r="AK196" s="267"/>
      <c r="AL196" s="267"/>
      <c r="AM196" s="267"/>
      <c r="AN196" s="267"/>
      <c r="AO196" s="267"/>
      <c r="AP196" s="267"/>
      <c r="AQ196" s="267"/>
      <c r="AR196" s="267"/>
      <c r="AS196" s="267"/>
      <c r="AT196" s="267"/>
      <c r="AU196" s="267"/>
      <c r="AV196" s="267"/>
      <c r="AW196" s="267"/>
      <c r="AX196" s="267"/>
      <c r="AY196" s="267"/>
      <c r="AZ196" s="267"/>
      <c r="BA196" s="267"/>
      <c r="BB196" s="267"/>
      <c r="BC196" s="267"/>
      <c r="BD196" s="267"/>
      <c r="BE196" s="267"/>
      <c r="BF196" s="267"/>
      <c r="BG196" s="267"/>
      <c r="BH196" s="267"/>
    </row>
    <row r="197" spans="1:60" ht="12.75" outlineLevel="1">
      <c r="A197" s="314"/>
      <c r="B197" s="307"/>
      <c r="C197" s="410" t="s">
        <v>1767</v>
      </c>
      <c r="D197" s="411"/>
      <c r="E197" s="412"/>
      <c r="F197" s="413"/>
      <c r="G197" s="414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7"/>
      <c r="T197" s="267"/>
      <c r="U197" s="267"/>
      <c r="V197" s="267"/>
      <c r="W197" s="267"/>
      <c r="X197" s="267"/>
      <c r="Y197" s="267"/>
      <c r="Z197" s="267"/>
      <c r="AA197" s="267"/>
      <c r="AB197" s="267"/>
      <c r="AC197" s="267"/>
      <c r="AD197" s="267"/>
      <c r="AE197" s="267"/>
      <c r="AF197" s="267"/>
      <c r="AG197" s="267"/>
      <c r="AH197" s="267"/>
      <c r="AI197" s="267"/>
      <c r="AJ197" s="267"/>
      <c r="AK197" s="267"/>
      <c r="AL197" s="267"/>
      <c r="AM197" s="267"/>
      <c r="AN197" s="267"/>
      <c r="AO197" s="267"/>
      <c r="AP197" s="267"/>
      <c r="AQ197" s="267"/>
      <c r="AR197" s="267"/>
      <c r="AS197" s="267"/>
      <c r="AT197" s="267"/>
      <c r="AU197" s="267"/>
      <c r="AV197" s="267"/>
      <c r="AW197" s="267"/>
      <c r="AX197" s="267"/>
      <c r="AY197" s="267"/>
      <c r="AZ197" s="267"/>
      <c r="BA197" s="306" t="str">
        <f>C197</f>
        <v>KABEL CYKY-O 4x2,5MM2, PEVNĚ ULOŽENÝ</v>
      </c>
      <c r="BB197" s="267"/>
      <c r="BC197" s="267"/>
      <c r="BD197" s="267"/>
      <c r="BE197" s="267"/>
      <c r="BF197" s="267"/>
      <c r="BG197" s="267"/>
      <c r="BH197" s="267"/>
    </row>
    <row r="198" spans="1:60" ht="12.75" outlineLevel="1">
      <c r="A198" s="314">
        <v>92</v>
      </c>
      <c r="B198" s="307" t="s">
        <v>1636</v>
      </c>
      <c r="C198" s="322" t="s">
        <v>1768</v>
      </c>
      <c r="D198" s="309" t="s">
        <v>1664</v>
      </c>
      <c r="E198" s="311">
        <v>15</v>
      </c>
      <c r="F198" s="313"/>
      <c r="G198" s="316">
        <f>E198*F198</f>
        <v>0</v>
      </c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7"/>
      <c r="T198" s="267"/>
      <c r="U198" s="267"/>
      <c r="V198" s="267"/>
      <c r="W198" s="267"/>
      <c r="X198" s="267"/>
      <c r="Y198" s="267"/>
      <c r="Z198" s="267"/>
      <c r="AA198" s="267"/>
      <c r="AB198" s="267"/>
      <c r="AC198" s="267"/>
      <c r="AD198" s="267"/>
      <c r="AE198" s="267"/>
      <c r="AF198" s="267"/>
      <c r="AG198" s="267"/>
      <c r="AH198" s="267"/>
      <c r="AI198" s="267"/>
      <c r="AJ198" s="267"/>
      <c r="AK198" s="267"/>
      <c r="AL198" s="267"/>
      <c r="AM198" s="267"/>
      <c r="AN198" s="267"/>
      <c r="AO198" s="267"/>
      <c r="AP198" s="267"/>
      <c r="AQ198" s="267"/>
      <c r="AR198" s="267"/>
      <c r="AS198" s="267"/>
      <c r="AT198" s="267"/>
      <c r="AU198" s="267"/>
      <c r="AV198" s="267"/>
      <c r="AW198" s="267"/>
      <c r="AX198" s="267"/>
      <c r="AY198" s="267"/>
      <c r="AZ198" s="267"/>
      <c r="BA198" s="267"/>
      <c r="BB198" s="267"/>
      <c r="BC198" s="267"/>
      <c r="BD198" s="267"/>
      <c r="BE198" s="267"/>
      <c r="BF198" s="267"/>
      <c r="BG198" s="267"/>
      <c r="BH198" s="267"/>
    </row>
    <row r="199" spans="1:60" ht="12.75" outlineLevel="1">
      <c r="A199" s="314"/>
      <c r="B199" s="307"/>
      <c r="C199" s="410" t="s">
        <v>1768</v>
      </c>
      <c r="D199" s="411"/>
      <c r="E199" s="412"/>
      <c r="F199" s="413"/>
      <c r="G199" s="414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7"/>
      <c r="T199" s="267"/>
      <c r="U199" s="267"/>
      <c r="V199" s="267"/>
      <c r="W199" s="267"/>
      <c r="X199" s="267"/>
      <c r="Y199" s="267"/>
      <c r="Z199" s="267"/>
      <c r="AA199" s="267"/>
      <c r="AB199" s="267"/>
      <c r="AC199" s="267"/>
      <c r="AD199" s="267"/>
      <c r="AE199" s="267"/>
      <c r="AF199" s="267"/>
      <c r="AG199" s="267"/>
      <c r="AH199" s="267"/>
      <c r="AI199" s="267"/>
      <c r="AJ199" s="267"/>
      <c r="AK199" s="267"/>
      <c r="AL199" s="267"/>
      <c r="AM199" s="267"/>
      <c r="AN199" s="267"/>
      <c r="AO199" s="267"/>
      <c r="AP199" s="267"/>
      <c r="AQ199" s="267"/>
      <c r="AR199" s="267"/>
      <c r="AS199" s="267"/>
      <c r="AT199" s="267"/>
      <c r="AU199" s="267"/>
      <c r="AV199" s="267"/>
      <c r="AW199" s="267"/>
      <c r="AX199" s="267"/>
      <c r="AY199" s="267"/>
      <c r="AZ199" s="267"/>
      <c r="BA199" s="306" t="str">
        <f>C199</f>
        <v>KABEL CYKY-O 7x4MM2, PEVNĚ ULOŽENÝ</v>
      </c>
      <c r="BB199" s="267"/>
      <c r="BC199" s="267"/>
      <c r="BD199" s="267"/>
      <c r="BE199" s="267"/>
      <c r="BF199" s="267"/>
      <c r="BG199" s="267"/>
      <c r="BH199" s="267"/>
    </row>
    <row r="200" spans="1:60" ht="12.75" outlineLevel="1">
      <c r="A200" s="314">
        <v>93</v>
      </c>
      <c r="B200" s="307" t="s">
        <v>1769</v>
      </c>
      <c r="C200" s="322" t="s">
        <v>1770</v>
      </c>
      <c r="D200" s="309" t="s">
        <v>1664</v>
      </c>
      <c r="E200" s="311">
        <v>15</v>
      </c>
      <c r="F200" s="313"/>
      <c r="G200" s="316">
        <f>E200*F200</f>
        <v>0</v>
      </c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7"/>
      <c r="T200" s="267"/>
      <c r="U200" s="267"/>
      <c r="V200" s="267"/>
      <c r="W200" s="267"/>
      <c r="X200" s="267"/>
      <c r="Y200" s="267"/>
      <c r="Z200" s="267"/>
      <c r="AA200" s="267"/>
      <c r="AB200" s="267"/>
      <c r="AC200" s="267"/>
      <c r="AD200" s="267"/>
      <c r="AE200" s="267"/>
      <c r="AF200" s="267"/>
      <c r="AG200" s="267"/>
      <c r="AH200" s="267"/>
      <c r="AI200" s="267"/>
      <c r="AJ200" s="267"/>
      <c r="AK200" s="267"/>
      <c r="AL200" s="267"/>
      <c r="AM200" s="267"/>
      <c r="AN200" s="267"/>
      <c r="AO200" s="267"/>
      <c r="AP200" s="267"/>
      <c r="AQ200" s="267"/>
      <c r="AR200" s="267"/>
      <c r="AS200" s="267"/>
      <c r="AT200" s="267"/>
      <c r="AU200" s="267"/>
      <c r="AV200" s="267"/>
      <c r="AW200" s="267"/>
      <c r="AX200" s="267"/>
      <c r="AY200" s="267"/>
      <c r="AZ200" s="267"/>
      <c r="BA200" s="267"/>
      <c r="BB200" s="267"/>
      <c r="BC200" s="267"/>
      <c r="BD200" s="267"/>
      <c r="BE200" s="267"/>
      <c r="BF200" s="267"/>
      <c r="BG200" s="267"/>
      <c r="BH200" s="267"/>
    </row>
    <row r="201" spans="1:60" ht="12.75" outlineLevel="1">
      <c r="A201" s="314"/>
      <c r="B201" s="307"/>
      <c r="C201" s="410" t="s">
        <v>1770</v>
      </c>
      <c r="D201" s="411"/>
      <c r="E201" s="412"/>
      <c r="F201" s="413"/>
      <c r="G201" s="414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7"/>
      <c r="T201" s="267"/>
      <c r="U201" s="267"/>
      <c r="V201" s="267"/>
      <c r="W201" s="267"/>
      <c r="X201" s="267"/>
      <c r="Y201" s="267"/>
      <c r="Z201" s="267"/>
      <c r="AA201" s="267"/>
      <c r="AB201" s="267"/>
      <c r="AC201" s="267"/>
      <c r="AD201" s="267"/>
      <c r="AE201" s="267"/>
      <c r="AF201" s="267"/>
      <c r="AG201" s="267"/>
      <c r="AH201" s="267"/>
      <c r="AI201" s="267"/>
      <c r="AJ201" s="267"/>
      <c r="AK201" s="267"/>
      <c r="AL201" s="267"/>
      <c r="AM201" s="267"/>
      <c r="AN201" s="267"/>
      <c r="AO201" s="267"/>
      <c r="AP201" s="267"/>
      <c r="AQ201" s="267"/>
      <c r="AR201" s="267"/>
      <c r="AS201" s="267"/>
      <c r="AT201" s="267"/>
      <c r="AU201" s="267"/>
      <c r="AV201" s="267"/>
      <c r="AW201" s="267"/>
      <c r="AX201" s="267"/>
      <c r="AY201" s="267"/>
      <c r="AZ201" s="267"/>
      <c r="BA201" s="306" t="str">
        <f>C201</f>
        <v>KABEL JYTY 14x1,0MM2, PEVNĚ ULOŽENÝ</v>
      </c>
      <c r="BB201" s="267"/>
      <c r="BC201" s="267"/>
      <c r="BD201" s="267"/>
      <c r="BE201" s="267"/>
      <c r="BF201" s="267"/>
      <c r="BG201" s="267"/>
      <c r="BH201" s="267"/>
    </row>
    <row r="202" spans="1:60" ht="12.75" outlineLevel="1">
      <c r="A202" s="314">
        <v>94</v>
      </c>
      <c r="B202" s="307" t="s">
        <v>1771</v>
      </c>
      <c r="C202" s="322" t="s">
        <v>1772</v>
      </c>
      <c r="D202" s="309" t="s">
        <v>1664</v>
      </c>
      <c r="E202" s="311">
        <v>15</v>
      </c>
      <c r="F202" s="313"/>
      <c r="G202" s="316">
        <f>E202*F202</f>
        <v>0</v>
      </c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7"/>
      <c r="T202" s="267"/>
      <c r="U202" s="267"/>
      <c r="V202" s="267"/>
      <c r="W202" s="267"/>
      <c r="X202" s="267"/>
      <c r="Y202" s="267"/>
      <c r="Z202" s="267"/>
      <c r="AA202" s="267"/>
      <c r="AB202" s="267"/>
      <c r="AC202" s="267"/>
      <c r="AD202" s="267"/>
      <c r="AE202" s="267"/>
      <c r="AF202" s="267"/>
      <c r="AG202" s="267"/>
      <c r="AH202" s="267"/>
      <c r="AI202" s="267"/>
      <c r="AJ202" s="267"/>
      <c r="AK202" s="267"/>
      <c r="AL202" s="267"/>
      <c r="AM202" s="267"/>
      <c r="AN202" s="267"/>
      <c r="AO202" s="267"/>
      <c r="AP202" s="267"/>
      <c r="AQ202" s="267"/>
      <c r="AR202" s="267"/>
      <c r="AS202" s="267"/>
      <c r="AT202" s="267"/>
      <c r="AU202" s="267"/>
      <c r="AV202" s="267"/>
      <c r="AW202" s="267"/>
      <c r="AX202" s="267"/>
      <c r="AY202" s="267"/>
      <c r="AZ202" s="267"/>
      <c r="BA202" s="267"/>
      <c r="BB202" s="267"/>
      <c r="BC202" s="267"/>
      <c r="BD202" s="267"/>
      <c r="BE202" s="267"/>
      <c r="BF202" s="267"/>
      <c r="BG202" s="267"/>
      <c r="BH202" s="267"/>
    </row>
    <row r="203" spans="1:60" ht="12.75" outlineLevel="1">
      <c r="A203" s="314"/>
      <c r="B203" s="307"/>
      <c r="C203" s="410" t="s">
        <v>1772</v>
      </c>
      <c r="D203" s="411"/>
      <c r="E203" s="412"/>
      <c r="F203" s="413"/>
      <c r="G203" s="414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7"/>
      <c r="T203" s="267"/>
      <c r="U203" s="267"/>
      <c r="V203" s="267"/>
      <c r="W203" s="267"/>
      <c r="X203" s="267"/>
      <c r="Y203" s="267"/>
      <c r="Z203" s="267"/>
      <c r="AA203" s="267"/>
      <c r="AB203" s="267"/>
      <c r="AC203" s="267"/>
      <c r="AD203" s="267"/>
      <c r="AE203" s="267"/>
      <c r="AF203" s="267"/>
      <c r="AG203" s="267"/>
      <c r="AH203" s="267"/>
      <c r="AI203" s="267"/>
      <c r="AJ203" s="267"/>
      <c r="AK203" s="267"/>
      <c r="AL203" s="267"/>
      <c r="AM203" s="267"/>
      <c r="AN203" s="267"/>
      <c r="AO203" s="267"/>
      <c r="AP203" s="267"/>
      <c r="AQ203" s="267"/>
      <c r="AR203" s="267"/>
      <c r="AS203" s="267"/>
      <c r="AT203" s="267"/>
      <c r="AU203" s="267"/>
      <c r="AV203" s="267"/>
      <c r="AW203" s="267"/>
      <c r="AX203" s="267"/>
      <c r="AY203" s="267"/>
      <c r="AZ203" s="267"/>
      <c r="BA203" s="306" t="str">
        <f>C203</f>
        <v>KABEL JYTY 3x1,0MM2, PEVNĚ ULOŽENÝ</v>
      </c>
      <c r="BB203" s="267"/>
      <c r="BC203" s="267"/>
      <c r="BD203" s="267"/>
      <c r="BE203" s="267"/>
      <c r="BF203" s="267"/>
      <c r="BG203" s="267"/>
      <c r="BH203" s="267"/>
    </row>
    <row r="204" spans="1:60" ht="12.75" outlineLevel="1">
      <c r="A204" s="314">
        <v>95</v>
      </c>
      <c r="B204" s="307" t="s">
        <v>1773</v>
      </c>
      <c r="C204" s="322" t="s">
        <v>1774</v>
      </c>
      <c r="D204" s="309" t="s">
        <v>1660</v>
      </c>
      <c r="E204" s="311">
        <v>16</v>
      </c>
      <c r="F204" s="313"/>
      <c r="G204" s="316">
        <f>E204*F204</f>
        <v>0</v>
      </c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7"/>
      <c r="T204" s="267"/>
      <c r="U204" s="267"/>
      <c r="V204" s="267"/>
      <c r="W204" s="267"/>
      <c r="X204" s="267"/>
      <c r="Y204" s="267"/>
      <c r="Z204" s="267"/>
      <c r="AA204" s="267"/>
      <c r="AB204" s="267"/>
      <c r="AC204" s="267"/>
      <c r="AD204" s="267"/>
      <c r="AE204" s="267"/>
      <c r="AF204" s="267"/>
      <c r="AG204" s="267"/>
      <c r="AH204" s="267"/>
      <c r="AI204" s="267"/>
      <c r="AJ204" s="267"/>
      <c r="AK204" s="267"/>
      <c r="AL204" s="267"/>
      <c r="AM204" s="267"/>
      <c r="AN204" s="267"/>
      <c r="AO204" s="267"/>
      <c r="AP204" s="267"/>
      <c r="AQ204" s="267"/>
      <c r="AR204" s="267"/>
      <c r="AS204" s="267"/>
      <c r="AT204" s="267"/>
      <c r="AU204" s="267"/>
      <c r="AV204" s="267"/>
      <c r="AW204" s="267"/>
      <c r="AX204" s="267"/>
      <c r="AY204" s="267"/>
      <c r="AZ204" s="267"/>
      <c r="BA204" s="267"/>
      <c r="BB204" s="267"/>
      <c r="BC204" s="267"/>
      <c r="BD204" s="267"/>
      <c r="BE204" s="267"/>
      <c r="BF204" s="267"/>
      <c r="BG204" s="267"/>
      <c r="BH204" s="267"/>
    </row>
    <row r="205" spans="1:60" ht="12.75" outlineLevel="1">
      <c r="A205" s="314"/>
      <c r="B205" s="307"/>
      <c r="C205" s="410" t="s">
        <v>1774</v>
      </c>
      <c r="D205" s="411"/>
      <c r="E205" s="412"/>
      <c r="F205" s="413"/>
      <c r="G205" s="414"/>
      <c r="H205" s="267"/>
      <c r="I205" s="267"/>
      <c r="J205" s="267"/>
      <c r="K205" s="267"/>
      <c r="L205" s="267"/>
      <c r="M205" s="267"/>
      <c r="N205" s="267"/>
      <c r="O205" s="267"/>
      <c r="P205" s="267"/>
      <c r="Q205" s="267"/>
      <c r="R205" s="267"/>
      <c r="S205" s="267"/>
      <c r="T205" s="267"/>
      <c r="U205" s="267"/>
      <c r="V205" s="267"/>
      <c r="W205" s="267"/>
      <c r="X205" s="267"/>
      <c r="Y205" s="267"/>
      <c r="Z205" s="267"/>
      <c r="AA205" s="267"/>
      <c r="AB205" s="267"/>
      <c r="AC205" s="267"/>
      <c r="AD205" s="267"/>
      <c r="AE205" s="267"/>
      <c r="AF205" s="267"/>
      <c r="AG205" s="267"/>
      <c r="AH205" s="267"/>
      <c r="AI205" s="267"/>
      <c r="AJ205" s="267"/>
      <c r="AK205" s="267"/>
      <c r="AL205" s="267"/>
      <c r="AM205" s="267"/>
      <c r="AN205" s="267"/>
      <c r="AO205" s="267"/>
      <c r="AP205" s="267"/>
      <c r="AQ205" s="267"/>
      <c r="AR205" s="267"/>
      <c r="AS205" s="267"/>
      <c r="AT205" s="267"/>
      <c r="AU205" s="267"/>
      <c r="AV205" s="267"/>
      <c r="AW205" s="267"/>
      <c r="AX205" s="267"/>
      <c r="AY205" s="267"/>
      <c r="AZ205" s="267"/>
      <c r="BA205" s="306" t="str">
        <f>C205</f>
        <v>UKONČENÍ KABELU CYKY A JYTY  DO 5x16</v>
      </c>
      <c r="BB205" s="267"/>
      <c r="BC205" s="267"/>
      <c r="BD205" s="267"/>
      <c r="BE205" s="267"/>
      <c r="BF205" s="267"/>
      <c r="BG205" s="267"/>
      <c r="BH205" s="267"/>
    </row>
    <row r="206" spans="1:60" ht="12.75" outlineLevel="1">
      <c r="A206" s="314">
        <v>96</v>
      </c>
      <c r="B206" s="307" t="s">
        <v>1638</v>
      </c>
      <c r="C206" s="322" t="s">
        <v>1775</v>
      </c>
      <c r="D206" s="309" t="s">
        <v>1664</v>
      </c>
      <c r="E206" s="311">
        <v>102</v>
      </c>
      <c r="F206" s="313"/>
      <c r="G206" s="316">
        <f>E206*F206</f>
        <v>0</v>
      </c>
      <c r="H206" s="267"/>
      <c r="I206" s="267"/>
      <c r="J206" s="267"/>
      <c r="K206" s="267"/>
      <c r="L206" s="267"/>
      <c r="M206" s="267"/>
      <c r="N206" s="267"/>
      <c r="O206" s="267"/>
      <c r="P206" s="267"/>
      <c r="Q206" s="267"/>
      <c r="R206" s="267"/>
      <c r="S206" s="267"/>
      <c r="T206" s="267"/>
      <c r="U206" s="267"/>
      <c r="V206" s="267"/>
      <c r="W206" s="267"/>
      <c r="X206" s="267"/>
      <c r="Y206" s="267"/>
      <c r="Z206" s="267"/>
      <c r="AA206" s="267"/>
      <c r="AB206" s="267"/>
      <c r="AC206" s="267"/>
      <c r="AD206" s="267"/>
      <c r="AE206" s="267"/>
      <c r="AF206" s="267"/>
      <c r="AG206" s="267"/>
      <c r="AH206" s="267"/>
      <c r="AI206" s="267"/>
      <c r="AJ206" s="267"/>
      <c r="AK206" s="267"/>
      <c r="AL206" s="267"/>
      <c r="AM206" s="267"/>
      <c r="AN206" s="267"/>
      <c r="AO206" s="267"/>
      <c r="AP206" s="267"/>
      <c r="AQ206" s="267"/>
      <c r="AR206" s="267"/>
      <c r="AS206" s="267"/>
      <c r="AT206" s="267"/>
      <c r="AU206" s="267"/>
      <c r="AV206" s="267"/>
      <c r="AW206" s="267"/>
      <c r="AX206" s="267"/>
      <c r="AY206" s="267"/>
      <c r="AZ206" s="267"/>
      <c r="BA206" s="267"/>
      <c r="BB206" s="267"/>
      <c r="BC206" s="267"/>
      <c r="BD206" s="267"/>
      <c r="BE206" s="267"/>
      <c r="BF206" s="267"/>
      <c r="BG206" s="267"/>
      <c r="BH206" s="267"/>
    </row>
    <row r="207" spans="1:60" ht="12.75" outlineLevel="1">
      <c r="A207" s="314"/>
      <c r="B207" s="307"/>
      <c r="C207" s="410" t="s">
        <v>1775</v>
      </c>
      <c r="D207" s="411"/>
      <c r="E207" s="412"/>
      <c r="F207" s="413"/>
      <c r="G207" s="414"/>
      <c r="H207" s="267"/>
      <c r="I207" s="267"/>
      <c r="J207" s="267"/>
      <c r="K207" s="267"/>
      <c r="L207" s="267"/>
      <c r="M207" s="267"/>
      <c r="N207" s="267"/>
      <c r="O207" s="267"/>
      <c r="P207" s="267"/>
      <c r="Q207" s="267"/>
      <c r="R207" s="267"/>
      <c r="S207" s="267"/>
      <c r="T207" s="267"/>
      <c r="U207" s="267"/>
      <c r="V207" s="267"/>
      <c r="W207" s="267"/>
      <c r="X207" s="267"/>
      <c r="Y207" s="267"/>
      <c r="Z207" s="267"/>
      <c r="AA207" s="267"/>
      <c r="AB207" s="267"/>
      <c r="AC207" s="267"/>
      <c r="AD207" s="267"/>
      <c r="AE207" s="267"/>
      <c r="AF207" s="267"/>
      <c r="AG207" s="267"/>
      <c r="AH207" s="267"/>
      <c r="AI207" s="267"/>
      <c r="AJ207" s="267"/>
      <c r="AK207" s="267"/>
      <c r="AL207" s="267"/>
      <c r="AM207" s="267"/>
      <c r="AN207" s="267"/>
      <c r="AO207" s="267"/>
      <c r="AP207" s="267"/>
      <c r="AQ207" s="267"/>
      <c r="AR207" s="267"/>
      <c r="AS207" s="267"/>
      <c r="AT207" s="267"/>
      <c r="AU207" s="267"/>
      <c r="AV207" s="267"/>
      <c r="AW207" s="267"/>
      <c r="AX207" s="267"/>
      <c r="AY207" s="267"/>
      <c r="AZ207" s="267"/>
      <c r="BA207" s="306" t="str">
        <f>C207</f>
        <v>PANCÉŘOVÁ TRUBKA PLASTOVÁ, 4025LA</v>
      </c>
      <c r="BB207" s="267"/>
      <c r="BC207" s="267"/>
      <c r="BD207" s="267"/>
      <c r="BE207" s="267"/>
      <c r="BF207" s="267"/>
      <c r="BG207" s="267"/>
      <c r="BH207" s="267"/>
    </row>
    <row r="208" spans="1:60" ht="12.75" outlineLevel="1">
      <c r="A208" s="314">
        <v>97</v>
      </c>
      <c r="B208" s="307" t="s">
        <v>1776</v>
      </c>
      <c r="C208" s="322" t="s">
        <v>1777</v>
      </c>
      <c r="D208" s="309" t="s">
        <v>1664</v>
      </c>
      <c r="E208" s="311">
        <v>36</v>
      </c>
      <c r="F208" s="313"/>
      <c r="G208" s="316">
        <f>E208*F208</f>
        <v>0</v>
      </c>
      <c r="H208" s="267"/>
      <c r="I208" s="267"/>
      <c r="J208" s="267"/>
      <c r="K208" s="267"/>
      <c r="L208" s="267"/>
      <c r="M208" s="267"/>
      <c r="N208" s="267"/>
      <c r="O208" s="267"/>
      <c r="P208" s="267"/>
      <c r="Q208" s="267"/>
      <c r="R208" s="267"/>
      <c r="S208" s="267"/>
      <c r="T208" s="267"/>
      <c r="U208" s="267"/>
      <c r="V208" s="267"/>
      <c r="W208" s="267"/>
      <c r="X208" s="267"/>
      <c r="Y208" s="267"/>
      <c r="Z208" s="267"/>
      <c r="AA208" s="267"/>
      <c r="AB208" s="267"/>
      <c r="AC208" s="267"/>
      <c r="AD208" s="267"/>
      <c r="AE208" s="267"/>
      <c r="AF208" s="267"/>
      <c r="AG208" s="267"/>
      <c r="AH208" s="267"/>
      <c r="AI208" s="267"/>
      <c r="AJ208" s="267"/>
      <c r="AK208" s="267"/>
      <c r="AL208" s="267"/>
      <c r="AM208" s="267"/>
      <c r="AN208" s="267"/>
      <c r="AO208" s="267"/>
      <c r="AP208" s="267"/>
      <c r="AQ208" s="267"/>
      <c r="AR208" s="267"/>
      <c r="AS208" s="267"/>
      <c r="AT208" s="267"/>
      <c r="AU208" s="267"/>
      <c r="AV208" s="267"/>
      <c r="AW208" s="267"/>
      <c r="AX208" s="267"/>
      <c r="AY208" s="267"/>
      <c r="AZ208" s="267"/>
      <c r="BA208" s="267"/>
      <c r="BB208" s="267"/>
      <c r="BC208" s="267"/>
      <c r="BD208" s="267"/>
      <c r="BE208" s="267"/>
      <c r="BF208" s="267"/>
      <c r="BG208" s="267"/>
      <c r="BH208" s="267"/>
    </row>
    <row r="209" spans="1:60" ht="12.75" outlineLevel="1">
      <c r="A209" s="314"/>
      <c r="B209" s="307"/>
      <c r="C209" s="410" t="s">
        <v>1777</v>
      </c>
      <c r="D209" s="411"/>
      <c r="E209" s="412"/>
      <c r="F209" s="413"/>
      <c r="G209" s="414"/>
      <c r="H209" s="267"/>
      <c r="I209" s="267"/>
      <c r="J209" s="267"/>
      <c r="K209" s="267"/>
      <c r="L209" s="267"/>
      <c r="M209" s="267"/>
      <c r="N209" s="267"/>
      <c r="O209" s="267"/>
      <c r="P209" s="267"/>
      <c r="Q209" s="267"/>
      <c r="R209" s="267"/>
      <c r="S209" s="267"/>
      <c r="T209" s="267"/>
      <c r="U209" s="267"/>
      <c r="V209" s="267"/>
      <c r="W209" s="267"/>
      <c r="X209" s="267"/>
      <c r="Y209" s="267"/>
      <c r="Z209" s="267"/>
      <c r="AA209" s="267"/>
      <c r="AB209" s="267"/>
      <c r="AC209" s="267"/>
      <c r="AD209" s="267"/>
      <c r="AE209" s="267"/>
      <c r="AF209" s="267"/>
      <c r="AG209" s="267"/>
      <c r="AH209" s="267"/>
      <c r="AI209" s="267"/>
      <c r="AJ209" s="267"/>
      <c r="AK209" s="267"/>
      <c r="AL209" s="267"/>
      <c r="AM209" s="267"/>
      <c r="AN209" s="267"/>
      <c r="AO209" s="267"/>
      <c r="AP209" s="267"/>
      <c r="AQ209" s="267"/>
      <c r="AR209" s="267"/>
      <c r="AS209" s="267"/>
      <c r="AT209" s="267"/>
      <c r="AU209" s="267"/>
      <c r="AV209" s="267"/>
      <c r="AW209" s="267"/>
      <c r="AX209" s="267"/>
      <c r="AY209" s="267"/>
      <c r="AZ209" s="267"/>
      <c r="BA209" s="306" t="str">
        <f>C209</f>
        <v>PANCÉŘOVÁ TRUBKA PLASTOVÁ, 4040LA</v>
      </c>
      <c r="BB209" s="267"/>
      <c r="BC209" s="267"/>
      <c r="BD209" s="267"/>
      <c r="BE209" s="267"/>
      <c r="BF209" s="267"/>
      <c r="BG209" s="267"/>
      <c r="BH209" s="267"/>
    </row>
    <row r="210" spans="1:60" ht="22.5" outlineLevel="1">
      <c r="A210" s="314">
        <v>98</v>
      </c>
      <c r="B210" s="307" t="s">
        <v>1640</v>
      </c>
      <c r="C210" s="322" t="s">
        <v>1778</v>
      </c>
      <c r="D210" s="309" t="s">
        <v>1660</v>
      </c>
      <c r="E210" s="311">
        <v>103</v>
      </c>
      <c r="F210" s="313"/>
      <c r="G210" s="316">
        <f>E210*F210</f>
        <v>0</v>
      </c>
      <c r="H210" s="267"/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67"/>
      <c r="U210" s="267"/>
      <c r="V210" s="267"/>
      <c r="W210" s="267"/>
      <c r="X210" s="267"/>
      <c r="Y210" s="267"/>
      <c r="Z210" s="267"/>
      <c r="AA210" s="267"/>
      <c r="AB210" s="267"/>
      <c r="AC210" s="267"/>
      <c r="AD210" s="267"/>
      <c r="AE210" s="267"/>
      <c r="AF210" s="267"/>
      <c r="AG210" s="267"/>
      <c r="AH210" s="267"/>
      <c r="AI210" s="267"/>
      <c r="AJ210" s="267"/>
      <c r="AK210" s="267"/>
      <c r="AL210" s="267"/>
      <c r="AM210" s="267"/>
      <c r="AN210" s="267"/>
      <c r="AO210" s="267"/>
      <c r="AP210" s="267"/>
      <c r="AQ210" s="267"/>
      <c r="AR210" s="267"/>
      <c r="AS210" s="267"/>
      <c r="AT210" s="267"/>
      <c r="AU210" s="267"/>
      <c r="AV210" s="267"/>
      <c r="AW210" s="267"/>
      <c r="AX210" s="267"/>
      <c r="AY210" s="267"/>
      <c r="AZ210" s="267"/>
      <c r="BA210" s="267"/>
      <c r="BB210" s="267"/>
      <c r="BC210" s="267"/>
      <c r="BD210" s="267"/>
      <c r="BE210" s="267"/>
      <c r="BF210" s="267"/>
      <c r="BG210" s="267"/>
      <c r="BH210" s="267"/>
    </row>
    <row r="211" spans="1:60" ht="12.75" outlineLevel="1">
      <c r="A211" s="314"/>
      <c r="B211" s="307"/>
      <c r="C211" s="410" t="s">
        <v>1778</v>
      </c>
      <c r="D211" s="411"/>
      <c r="E211" s="412"/>
      <c r="F211" s="413"/>
      <c r="G211" s="414"/>
      <c r="H211" s="267"/>
      <c r="I211" s="267"/>
      <c r="J211" s="267"/>
      <c r="K211" s="267"/>
      <c r="L211" s="267"/>
      <c r="M211" s="267"/>
      <c r="N211" s="267"/>
      <c r="O211" s="267"/>
      <c r="P211" s="267"/>
      <c r="Q211" s="267"/>
      <c r="R211" s="267"/>
      <c r="S211" s="267"/>
      <c r="T211" s="267"/>
      <c r="U211" s="267"/>
      <c r="V211" s="267"/>
      <c r="W211" s="267"/>
      <c r="X211" s="267"/>
      <c r="Y211" s="267"/>
      <c r="Z211" s="267"/>
      <c r="AA211" s="267"/>
      <c r="AB211" s="267"/>
      <c r="AC211" s="267"/>
      <c r="AD211" s="267"/>
      <c r="AE211" s="267"/>
      <c r="AF211" s="267"/>
      <c r="AG211" s="267"/>
      <c r="AH211" s="267"/>
      <c r="AI211" s="267"/>
      <c r="AJ211" s="267"/>
      <c r="AK211" s="267"/>
      <c r="AL211" s="267"/>
      <c r="AM211" s="267"/>
      <c r="AN211" s="267"/>
      <c r="AO211" s="267"/>
      <c r="AP211" s="267"/>
      <c r="AQ211" s="267"/>
      <c r="AR211" s="267"/>
      <c r="AS211" s="267"/>
      <c r="AT211" s="267"/>
      <c r="AU211" s="267"/>
      <c r="AV211" s="267"/>
      <c r="AW211" s="267"/>
      <c r="AX211" s="267"/>
      <c r="AY211" s="267"/>
      <c r="AZ211" s="267"/>
      <c r="BA211" s="306" t="str">
        <f>C211</f>
        <v>PŘÍCHYTKA PANCÉŘOVÉ TRUBKY PLASTOVÉ, 5325LB</v>
      </c>
      <c r="BB211" s="267"/>
      <c r="BC211" s="267"/>
      <c r="BD211" s="267"/>
      <c r="BE211" s="267"/>
      <c r="BF211" s="267"/>
      <c r="BG211" s="267"/>
      <c r="BH211" s="267"/>
    </row>
    <row r="212" spans="1:60" ht="12.75" outlineLevel="1">
      <c r="A212" s="314">
        <v>99</v>
      </c>
      <c r="B212" s="307" t="s">
        <v>1642</v>
      </c>
      <c r="C212" s="322" t="s">
        <v>1779</v>
      </c>
      <c r="D212" s="309" t="s">
        <v>1660</v>
      </c>
      <c r="E212" s="311">
        <v>3</v>
      </c>
      <c r="F212" s="313"/>
      <c r="G212" s="316">
        <f>E212*F212</f>
        <v>0</v>
      </c>
      <c r="H212" s="267"/>
      <c r="I212" s="267"/>
      <c r="J212" s="267"/>
      <c r="K212" s="267"/>
      <c r="L212" s="267"/>
      <c r="M212" s="267"/>
      <c r="N212" s="267"/>
      <c r="O212" s="267"/>
      <c r="P212" s="267"/>
      <c r="Q212" s="267"/>
      <c r="R212" s="267"/>
      <c r="S212" s="267"/>
      <c r="T212" s="267"/>
      <c r="U212" s="267"/>
      <c r="V212" s="267"/>
      <c r="W212" s="267"/>
      <c r="X212" s="267"/>
      <c r="Y212" s="267"/>
      <c r="Z212" s="267"/>
      <c r="AA212" s="267"/>
      <c r="AB212" s="267"/>
      <c r="AC212" s="267"/>
      <c r="AD212" s="267"/>
      <c r="AE212" s="267"/>
      <c r="AF212" s="267"/>
      <c r="AG212" s="267"/>
      <c r="AH212" s="267"/>
      <c r="AI212" s="267"/>
      <c r="AJ212" s="267"/>
      <c r="AK212" s="267"/>
      <c r="AL212" s="267"/>
      <c r="AM212" s="267"/>
      <c r="AN212" s="267"/>
      <c r="AO212" s="267"/>
      <c r="AP212" s="267"/>
      <c r="AQ212" s="267"/>
      <c r="AR212" s="267"/>
      <c r="AS212" s="267"/>
      <c r="AT212" s="267"/>
      <c r="AU212" s="267"/>
      <c r="AV212" s="267"/>
      <c r="AW212" s="267"/>
      <c r="AX212" s="267"/>
      <c r="AY212" s="267"/>
      <c r="AZ212" s="267"/>
      <c r="BA212" s="267"/>
      <c r="BB212" s="267"/>
      <c r="BC212" s="267"/>
      <c r="BD212" s="267"/>
      <c r="BE212" s="267"/>
      <c r="BF212" s="267"/>
      <c r="BG212" s="267"/>
      <c r="BH212" s="267"/>
    </row>
    <row r="213" spans="1:60" ht="12.75" outlineLevel="1">
      <c r="A213" s="314"/>
      <c r="B213" s="307"/>
      <c r="C213" s="410" t="s">
        <v>1779</v>
      </c>
      <c r="D213" s="411"/>
      <c r="E213" s="412"/>
      <c r="F213" s="413"/>
      <c r="G213" s="414"/>
      <c r="H213" s="267"/>
      <c r="I213" s="267"/>
      <c r="J213" s="267"/>
      <c r="K213" s="267"/>
      <c r="L213" s="267"/>
      <c r="M213" s="267"/>
      <c r="N213" s="267"/>
      <c r="O213" s="267"/>
      <c r="P213" s="267"/>
      <c r="Q213" s="267"/>
      <c r="R213" s="267"/>
      <c r="S213" s="267"/>
      <c r="T213" s="267"/>
      <c r="U213" s="267"/>
      <c r="V213" s="267"/>
      <c r="W213" s="267"/>
      <c r="X213" s="267"/>
      <c r="Y213" s="267"/>
      <c r="Z213" s="267"/>
      <c r="AA213" s="267"/>
      <c r="AB213" s="267"/>
      <c r="AC213" s="267"/>
      <c r="AD213" s="267"/>
      <c r="AE213" s="267"/>
      <c r="AF213" s="267"/>
      <c r="AG213" s="267"/>
      <c r="AH213" s="267"/>
      <c r="AI213" s="267"/>
      <c r="AJ213" s="267"/>
      <c r="AK213" s="267"/>
      <c r="AL213" s="267"/>
      <c r="AM213" s="267"/>
      <c r="AN213" s="267"/>
      <c r="AO213" s="267"/>
      <c r="AP213" s="267"/>
      <c r="AQ213" s="267"/>
      <c r="AR213" s="267"/>
      <c r="AS213" s="267"/>
      <c r="AT213" s="267"/>
      <c r="AU213" s="267"/>
      <c r="AV213" s="267"/>
      <c r="AW213" s="267"/>
      <c r="AX213" s="267"/>
      <c r="AY213" s="267"/>
      <c r="AZ213" s="267"/>
      <c r="BA213" s="306" t="str">
        <f>C213</f>
        <v>PLASTOVÁ PŘÍCHYTKA KHF</v>
      </c>
      <c r="BB213" s="267"/>
      <c r="BC213" s="267"/>
      <c r="BD213" s="267"/>
      <c r="BE213" s="267"/>
      <c r="BF213" s="267"/>
      <c r="BG213" s="267"/>
      <c r="BH213" s="267"/>
    </row>
    <row r="214" spans="1:60" ht="22.5" outlineLevel="1">
      <c r="A214" s="314">
        <v>100</v>
      </c>
      <c r="B214" s="307" t="s">
        <v>1780</v>
      </c>
      <c r="C214" s="322" t="s">
        <v>1781</v>
      </c>
      <c r="D214" s="309" t="s">
        <v>1660</v>
      </c>
      <c r="E214" s="311">
        <v>38</v>
      </c>
      <c r="F214" s="313"/>
      <c r="G214" s="316">
        <f>E214*F214</f>
        <v>0</v>
      </c>
      <c r="H214" s="267"/>
      <c r="I214" s="267"/>
      <c r="J214" s="267"/>
      <c r="K214" s="267"/>
      <c r="L214" s="267"/>
      <c r="M214" s="267"/>
      <c r="N214" s="267"/>
      <c r="O214" s="267"/>
      <c r="P214" s="267"/>
      <c r="Q214" s="267"/>
      <c r="R214" s="267"/>
      <c r="S214" s="267"/>
      <c r="T214" s="267"/>
      <c r="U214" s="267"/>
      <c r="V214" s="267"/>
      <c r="W214" s="267"/>
      <c r="X214" s="267"/>
      <c r="Y214" s="267"/>
      <c r="Z214" s="267"/>
      <c r="AA214" s="267"/>
      <c r="AB214" s="267"/>
      <c r="AC214" s="267"/>
      <c r="AD214" s="267"/>
      <c r="AE214" s="267"/>
      <c r="AF214" s="267"/>
      <c r="AG214" s="267"/>
      <c r="AH214" s="267"/>
      <c r="AI214" s="267"/>
      <c r="AJ214" s="267"/>
      <c r="AK214" s="267"/>
      <c r="AL214" s="267"/>
      <c r="AM214" s="267"/>
      <c r="AN214" s="267"/>
      <c r="AO214" s="267"/>
      <c r="AP214" s="267"/>
      <c r="AQ214" s="267"/>
      <c r="AR214" s="267"/>
      <c r="AS214" s="267"/>
      <c r="AT214" s="267"/>
      <c r="AU214" s="267"/>
      <c r="AV214" s="267"/>
      <c r="AW214" s="267"/>
      <c r="AX214" s="267"/>
      <c r="AY214" s="267"/>
      <c r="AZ214" s="267"/>
      <c r="BA214" s="267"/>
      <c r="BB214" s="267"/>
      <c r="BC214" s="267"/>
      <c r="BD214" s="267"/>
      <c r="BE214" s="267"/>
      <c r="BF214" s="267"/>
      <c r="BG214" s="267"/>
      <c r="BH214" s="267"/>
    </row>
    <row r="215" spans="1:60" ht="12.75" outlineLevel="1">
      <c r="A215" s="314"/>
      <c r="B215" s="307"/>
      <c r="C215" s="410" t="s">
        <v>1781</v>
      </c>
      <c r="D215" s="411"/>
      <c r="E215" s="412"/>
      <c r="F215" s="413"/>
      <c r="G215" s="414"/>
      <c r="H215" s="267"/>
      <c r="I215" s="267"/>
      <c r="J215" s="267"/>
      <c r="K215" s="267"/>
      <c r="L215" s="267"/>
      <c r="M215" s="267"/>
      <c r="N215" s="267"/>
      <c r="O215" s="267"/>
      <c r="P215" s="267"/>
      <c r="Q215" s="267"/>
      <c r="R215" s="267"/>
      <c r="S215" s="267"/>
      <c r="T215" s="267"/>
      <c r="U215" s="267"/>
      <c r="V215" s="267"/>
      <c r="W215" s="267"/>
      <c r="X215" s="267"/>
      <c r="Y215" s="267"/>
      <c r="Z215" s="267"/>
      <c r="AA215" s="267"/>
      <c r="AB215" s="267"/>
      <c r="AC215" s="267"/>
      <c r="AD215" s="267"/>
      <c r="AE215" s="267"/>
      <c r="AF215" s="267"/>
      <c r="AG215" s="267"/>
      <c r="AH215" s="267"/>
      <c r="AI215" s="267"/>
      <c r="AJ215" s="267"/>
      <c r="AK215" s="267"/>
      <c r="AL215" s="267"/>
      <c r="AM215" s="267"/>
      <c r="AN215" s="267"/>
      <c r="AO215" s="267"/>
      <c r="AP215" s="267"/>
      <c r="AQ215" s="267"/>
      <c r="AR215" s="267"/>
      <c r="AS215" s="267"/>
      <c r="AT215" s="267"/>
      <c r="AU215" s="267"/>
      <c r="AV215" s="267"/>
      <c r="AW215" s="267"/>
      <c r="AX215" s="267"/>
      <c r="AY215" s="267"/>
      <c r="AZ215" s="267"/>
      <c r="BA215" s="306" t="str">
        <f>C215</f>
        <v>PŘÍCHYTKA PANCÉŘOVÉ TRUBKY PLASTOVÉ, 5340LB</v>
      </c>
      <c r="BB215" s="267"/>
      <c r="BC215" s="267"/>
      <c r="BD215" s="267"/>
      <c r="BE215" s="267"/>
      <c r="BF215" s="267"/>
      <c r="BG215" s="267"/>
      <c r="BH215" s="267"/>
    </row>
    <row r="216" spans="1:60" ht="12.75" outlineLevel="1">
      <c r="A216" s="314">
        <v>101</v>
      </c>
      <c r="B216" s="307" t="s">
        <v>1782</v>
      </c>
      <c r="C216" s="322" t="s">
        <v>1783</v>
      </c>
      <c r="D216" s="309" t="s">
        <v>1664</v>
      </c>
      <c r="E216" s="311">
        <v>23</v>
      </c>
      <c r="F216" s="313"/>
      <c r="G216" s="316">
        <f>E216*F216</f>
        <v>0</v>
      </c>
      <c r="H216" s="267"/>
      <c r="I216" s="267"/>
      <c r="J216" s="267"/>
      <c r="K216" s="267"/>
      <c r="L216" s="267"/>
      <c r="M216" s="267"/>
      <c r="N216" s="267"/>
      <c r="O216" s="267"/>
      <c r="P216" s="267"/>
      <c r="Q216" s="267"/>
      <c r="R216" s="267"/>
      <c r="S216" s="267"/>
      <c r="T216" s="267"/>
      <c r="U216" s="267"/>
      <c r="V216" s="267"/>
      <c r="W216" s="267"/>
      <c r="X216" s="267"/>
      <c r="Y216" s="267"/>
      <c r="Z216" s="267"/>
      <c r="AA216" s="267"/>
      <c r="AB216" s="267"/>
      <c r="AC216" s="267"/>
      <c r="AD216" s="267"/>
      <c r="AE216" s="267"/>
      <c r="AF216" s="267"/>
      <c r="AG216" s="267"/>
      <c r="AH216" s="267"/>
      <c r="AI216" s="267"/>
      <c r="AJ216" s="267"/>
      <c r="AK216" s="267"/>
      <c r="AL216" s="267"/>
      <c r="AM216" s="267"/>
      <c r="AN216" s="267"/>
      <c r="AO216" s="267"/>
      <c r="AP216" s="267"/>
      <c r="AQ216" s="267"/>
      <c r="AR216" s="267"/>
      <c r="AS216" s="267"/>
      <c r="AT216" s="267"/>
      <c r="AU216" s="267"/>
      <c r="AV216" s="267"/>
      <c r="AW216" s="267"/>
      <c r="AX216" s="267"/>
      <c r="AY216" s="267"/>
      <c r="AZ216" s="267"/>
      <c r="BA216" s="267"/>
      <c r="BB216" s="267"/>
      <c r="BC216" s="267"/>
      <c r="BD216" s="267"/>
      <c r="BE216" s="267"/>
      <c r="BF216" s="267"/>
      <c r="BG216" s="267"/>
      <c r="BH216" s="267"/>
    </row>
    <row r="217" spans="1:60" ht="12.75" outlineLevel="1">
      <c r="A217" s="314"/>
      <c r="B217" s="307"/>
      <c r="C217" s="410" t="s">
        <v>1783</v>
      </c>
      <c r="D217" s="411"/>
      <c r="E217" s="412"/>
      <c r="F217" s="413"/>
      <c r="G217" s="414"/>
      <c r="H217" s="267"/>
      <c r="I217" s="267"/>
      <c r="J217" s="267"/>
      <c r="K217" s="267"/>
      <c r="L217" s="267"/>
      <c r="M217" s="267"/>
      <c r="N217" s="267"/>
      <c r="O217" s="267"/>
      <c r="P217" s="267"/>
      <c r="Q217" s="267"/>
      <c r="R217" s="267"/>
      <c r="S217" s="267"/>
      <c r="T217" s="267"/>
      <c r="U217" s="267"/>
      <c r="V217" s="267"/>
      <c r="W217" s="267"/>
      <c r="X217" s="267"/>
      <c r="Y217" s="267"/>
      <c r="Z217" s="267"/>
      <c r="AA217" s="267"/>
      <c r="AB217" s="267"/>
      <c r="AC217" s="267"/>
      <c r="AD217" s="267"/>
      <c r="AE217" s="267"/>
      <c r="AF217" s="267"/>
      <c r="AG217" s="267"/>
      <c r="AH217" s="267"/>
      <c r="AI217" s="267"/>
      <c r="AJ217" s="267"/>
      <c r="AK217" s="267"/>
      <c r="AL217" s="267"/>
      <c r="AM217" s="267"/>
      <c r="AN217" s="267"/>
      <c r="AO217" s="267"/>
      <c r="AP217" s="267"/>
      <c r="AQ217" s="267"/>
      <c r="AR217" s="267"/>
      <c r="AS217" s="267"/>
      <c r="AT217" s="267"/>
      <c r="AU217" s="267"/>
      <c r="AV217" s="267"/>
      <c r="AW217" s="267"/>
      <c r="AX217" s="267"/>
      <c r="AY217" s="267"/>
      <c r="AZ217" s="267"/>
      <c r="BA217" s="306" t="str">
        <f>C217</f>
        <v>NATER UZEMNĚNÍ NA POVRCHU (1X)</v>
      </c>
      <c r="BB217" s="267"/>
      <c r="BC217" s="267"/>
      <c r="BD217" s="267"/>
      <c r="BE217" s="267"/>
      <c r="BF217" s="267"/>
      <c r="BG217" s="267"/>
      <c r="BH217" s="267"/>
    </row>
    <row r="218" spans="1:60" ht="12.75" outlineLevel="1">
      <c r="A218" s="314">
        <v>102</v>
      </c>
      <c r="B218" s="307" t="s">
        <v>1784</v>
      </c>
      <c r="C218" s="322" t="s">
        <v>1785</v>
      </c>
      <c r="D218" s="309" t="s">
        <v>1664</v>
      </c>
      <c r="E218" s="311">
        <v>23</v>
      </c>
      <c r="F218" s="313"/>
      <c r="G218" s="316">
        <f>E218*F218</f>
        <v>0</v>
      </c>
      <c r="H218" s="267"/>
      <c r="I218" s="267"/>
      <c r="J218" s="267"/>
      <c r="K218" s="267"/>
      <c r="L218" s="267"/>
      <c r="M218" s="267"/>
      <c r="N218" s="267"/>
      <c r="O218" s="267"/>
      <c r="P218" s="267"/>
      <c r="Q218" s="267"/>
      <c r="R218" s="267"/>
      <c r="S218" s="267"/>
      <c r="T218" s="267"/>
      <c r="U218" s="267"/>
      <c r="V218" s="267"/>
      <c r="W218" s="267"/>
      <c r="X218" s="267"/>
      <c r="Y218" s="267"/>
      <c r="Z218" s="267"/>
      <c r="AA218" s="267"/>
      <c r="AB218" s="267"/>
      <c r="AC218" s="267"/>
      <c r="AD218" s="267"/>
      <c r="AE218" s="267"/>
      <c r="AF218" s="267"/>
      <c r="AG218" s="267"/>
      <c r="AH218" s="267"/>
      <c r="AI218" s="267"/>
      <c r="AJ218" s="267"/>
      <c r="AK218" s="267"/>
      <c r="AL218" s="267"/>
      <c r="AM218" s="267"/>
      <c r="AN218" s="267"/>
      <c r="AO218" s="267"/>
      <c r="AP218" s="267"/>
      <c r="AQ218" s="267"/>
      <c r="AR218" s="267"/>
      <c r="AS218" s="267"/>
      <c r="AT218" s="267"/>
      <c r="AU218" s="267"/>
      <c r="AV218" s="267"/>
      <c r="AW218" s="267"/>
      <c r="AX218" s="267"/>
      <c r="AY218" s="267"/>
      <c r="AZ218" s="267"/>
      <c r="BA218" s="267"/>
      <c r="BB218" s="267"/>
      <c r="BC218" s="267"/>
      <c r="BD218" s="267"/>
      <c r="BE218" s="267"/>
      <c r="BF218" s="267"/>
      <c r="BG218" s="267"/>
      <c r="BH218" s="267"/>
    </row>
    <row r="219" spans="1:60" ht="12.75" outlineLevel="1">
      <c r="A219" s="314"/>
      <c r="B219" s="307"/>
      <c r="C219" s="410" t="s">
        <v>1785</v>
      </c>
      <c r="D219" s="411"/>
      <c r="E219" s="412"/>
      <c r="F219" s="413"/>
      <c r="G219" s="414"/>
      <c r="H219" s="267"/>
      <c r="I219" s="267"/>
      <c r="J219" s="267"/>
      <c r="K219" s="267"/>
      <c r="L219" s="267"/>
      <c r="M219" s="267"/>
      <c r="N219" s="267"/>
      <c r="O219" s="267"/>
      <c r="P219" s="267"/>
      <c r="Q219" s="267"/>
      <c r="R219" s="267"/>
      <c r="S219" s="267"/>
      <c r="T219" s="267"/>
      <c r="U219" s="267"/>
      <c r="V219" s="267"/>
      <c r="W219" s="267"/>
      <c r="X219" s="267"/>
      <c r="Y219" s="267"/>
      <c r="Z219" s="267"/>
      <c r="AA219" s="267"/>
      <c r="AB219" s="267"/>
      <c r="AC219" s="267"/>
      <c r="AD219" s="267"/>
      <c r="AE219" s="267"/>
      <c r="AF219" s="267"/>
      <c r="AG219" s="267"/>
      <c r="AH219" s="267"/>
      <c r="AI219" s="267"/>
      <c r="AJ219" s="267"/>
      <c r="AK219" s="267"/>
      <c r="AL219" s="267"/>
      <c r="AM219" s="267"/>
      <c r="AN219" s="267"/>
      <c r="AO219" s="267"/>
      <c r="AP219" s="267"/>
      <c r="AQ219" s="267"/>
      <c r="AR219" s="267"/>
      <c r="AS219" s="267"/>
      <c r="AT219" s="267"/>
      <c r="AU219" s="267"/>
      <c r="AV219" s="267"/>
      <c r="AW219" s="267"/>
      <c r="AX219" s="267"/>
      <c r="AY219" s="267"/>
      <c r="AZ219" s="267"/>
      <c r="BA219" s="306" t="str">
        <f>C219</f>
        <v>UZEMNĚNÍ NA POVRCHU-PÁSKA FEZN 30X4MM</v>
      </c>
      <c r="BB219" s="267"/>
      <c r="BC219" s="267"/>
      <c r="BD219" s="267"/>
      <c r="BE219" s="267"/>
      <c r="BF219" s="267"/>
      <c r="BG219" s="267"/>
      <c r="BH219" s="267"/>
    </row>
    <row r="220" spans="1:60" ht="12.75" outlineLevel="1">
      <c r="A220" s="314">
        <v>103</v>
      </c>
      <c r="B220" s="307" t="s">
        <v>1786</v>
      </c>
      <c r="C220" s="322" t="s">
        <v>1787</v>
      </c>
      <c r="D220" s="309" t="s">
        <v>1660</v>
      </c>
      <c r="E220" s="311">
        <v>12</v>
      </c>
      <c r="F220" s="313"/>
      <c r="G220" s="316">
        <f>E220*F220</f>
        <v>0</v>
      </c>
      <c r="H220" s="267"/>
      <c r="I220" s="267"/>
      <c r="J220" s="267"/>
      <c r="K220" s="267"/>
      <c r="L220" s="267"/>
      <c r="M220" s="267"/>
      <c r="N220" s="267"/>
      <c r="O220" s="267"/>
      <c r="P220" s="267"/>
      <c r="Q220" s="267"/>
      <c r="R220" s="267"/>
      <c r="S220" s="267"/>
      <c r="T220" s="267"/>
      <c r="U220" s="267"/>
      <c r="V220" s="267"/>
      <c r="W220" s="267"/>
      <c r="X220" s="267"/>
      <c r="Y220" s="267"/>
      <c r="Z220" s="267"/>
      <c r="AA220" s="267"/>
      <c r="AB220" s="267"/>
      <c r="AC220" s="267"/>
      <c r="AD220" s="267"/>
      <c r="AE220" s="267"/>
      <c r="AF220" s="267"/>
      <c r="AG220" s="267"/>
      <c r="AH220" s="267"/>
      <c r="AI220" s="267"/>
      <c r="AJ220" s="267"/>
      <c r="AK220" s="267"/>
      <c r="AL220" s="267"/>
      <c r="AM220" s="267"/>
      <c r="AN220" s="267"/>
      <c r="AO220" s="267"/>
      <c r="AP220" s="267"/>
      <c r="AQ220" s="267"/>
      <c r="AR220" s="267"/>
      <c r="AS220" s="267"/>
      <c r="AT220" s="267"/>
      <c r="AU220" s="267"/>
      <c r="AV220" s="267"/>
      <c r="AW220" s="267"/>
      <c r="AX220" s="267"/>
      <c r="AY220" s="267"/>
      <c r="AZ220" s="267"/>
      <c r="BA220" s="267"/>
      <c r="BB220" s="267"/>
      <c r="BC220" s="267"/>
      <c r="BD220" s="267"/>
      <c r="BE220" s="267"/>
      <c r="BF220" s="267"/>
      <c r="BG220" s="267"/>
      <c r="BH220" s="267"/>
    </row>
    <row r="221" spans="1:60" ht="12.75" outlineLevel="1">
      <c r="A221" s="314"/>
      <c r="B221" s="307"/>
      <c r="C221" s="410" t="s">
        <v>1787</v>
      </c>
      <c r="D221" s="411"/>
      <c r="E221" s="412"/>
      <c r="F221" s="413"/>
      <c r="G221" s="414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7"/>
      <c r="Z221" s="267"/>
      <c r="AA221" s="267"/>
      <c r="AB221" s="267"/>
      <c r="AC221" s="267"/>
      <c r="AD221" s="267"/>
      <c r="AE221" s="267"/>
      <c r="AF221" s="267"/>
      <c r="AG221" s="267"/>
      <c r="AH221" s="267"/>
      <c r="AI221" s="267"/>
      <c r="AJ221" s="267"/>
      <c r="AK221" s="267"/>
      <c r="AL221" s="267"/>
      <c r="AM221" s="267"/>
      <c r="AN221" s="267"/>
      <c r="AO221" s="267"/>
      <c r="AP221" s="267"/>
      <c r="AQ221" s="267"/>
      <c r="AR221" s="267"/>
      <c r="AS221" s="267"/>
      <c r="AT221" s="267"/>
      <c r="AU221" s="267"/>
      <c r="AV221" s="267"/>
      <c r="AW221" s="267"/>
      <c r="AX221" s="267"/>
      <c r="AY221" s="267"/>
      <c r="AZ221" s="267"/>
      <c r="BA221" s="306" t="str">
        <f>C221</f>
        <v>SVORKA PRO ZEMNICÍ PÁSKU SR 2A</v>
      </c>
      <c r="BB221" s="267"/>
      <c r="BC221" s="267"/>
      <c r="BD221" s="267"/>
      <c r="BE221" s="267"/>
      <c r="BF221" s="267"/>
      <c r="BG221" s="267"/>
      <c r="BH221" s="267"/>
    </row>
    <row r="222" spans="1:60" ht="12.75" outlineLevel="1">
      <c r="A222" s="314">
        <v>104</v>
      </c>
      <c r="B222" s="307" t="s">
        <v>1788</v>
      </c>
      <c r="C222" s="322" t="s">
        <v>1789</v>
      </c>
      <c r="D222" s="309" t="s">
        <v>1660</v>
      </c>
      <c r="E222" s="311">
        <v>23</v>
      </c>
      <c r="F222" s="313"/>
      <c r="G222" s="316">
        <f>E222*F222</f>
        <v>0</v>
      </c>
      <c r="H222" s="267"/>
      <c r="I222" s="267"/>
      <c r="J222" s="267"/>
      <c r="K222" s="267"/>
      <c r="L222" s="267"/>
      <c r="M222" s="267"/>
      <c r="N222" s="267"/>
      <c r="O222" s="267"/>
      <c r="P222" s="267"/>
      <c r="Q222" s="267"/>
      <c r="R222" s="267"/>
      <c r="S222" s="267"/>
      <c r="T222" s="267"/>
      <c r="U222" s="267"/>
      <c r="V222" s="267"/>
      <c r="W222" s="267"/>
      <c r="X222" s="267"/>
      <c r="Y222" s="267"/>
      <c r="Z222" s="267"/>
      <c r="AA222" s="267"/>
      <c r="AB222" s="267"/>
      <c r="AC222" s="267"/>
      <c r="AD222" s="267"/>
      <c r="AE222" s="267"/>
      <c r="AF222" s="267"/>
      <c r="AG222" s="267"/>
      <c r="AH222" s="267"/>
      <c r="AI222" s="267"/>
      <c r="AJ222" s="267"/>
      <c r="AK222" s="267"/>
      <c r="AL222" s="267"/>
      <c r="AM222" s="267"/>
      <c r="AN222" s="267"/>
      <c r="AO222" s="267"/>
      <c r="AP222" s="267"/>
      <c r="AQ222" s="267"/>
      <c r="AR222" s="267"/>
      <c r="AS222" s="267"/>
      <c r="AT222" s="267"/>
      <c r="AU222" s="267"/>
      <c r="AV222" s="267"/>
      <c r="AW222" s="267"/>
      <c r="AX222" s="267"/>
      <c r="AY222" s="267"/>
      <c r="AZ222" s="267"/>
      <c r="BA222" s="267"/>
      <c r="BB222" s="267"/>
      <c r="BC222" s="267"/>
      <c r="BD222" s="267"/>
      <c r="BE222" s="267"/>
      <c r="BF222" s="267"/>
      <c r="BG222" s="267"/>
      <c r="BH222" s="267"/>
    </row>
    <row r="223" spans="1:60" ht="12.75" outlineLevel="1">
      <c r="A223" s="314"/>
      <c r="B223" s="307"/>
      <c r="C223" s="410" t="s">
        <v>1789</v>
      </c>
      <c r="D223" s="411"/>
      <c r="E223" s="412"/>
      <c r="F223" s="413"/>
      <c r="G223" s="414"/>
      <c r="H223" s="267"/>
      <c r="I223" s="267"/>
      <c r="J223" s="267"/>
      <c r="K223" s="267"/>
      <c r="L223" s="267"/>
      <c r="M223" s="267"/>
      <c r="N223" s="267"/>
      <c r="O223" s="267"/>
      <c r="P223" s="267"/>
      <c r="Q223" s="267"/>
      <c r="R223" s="267"/>
      <c r="S223" s="267"/>
      <c r="T223" s="267"/>
      <c r="U223" s="267"/>
      <c r="V223" s="267"/>
      <c r="W223" s="267"/>
      <c r="X223" s="267"/>
      <c r="Y223" s="267"/>
      <c r="Z223" s="267"/>
      <c r="AA223" s="267"/>
      <c r="AB223" s="267"/>
      <c r="AC223" s="267"/>
      <c r="AD223" s="267"/>
      <c r="AE223" s="267"/>
      <c r="AF223" s="267"/>
      <c r="AG223" s="267"/>
      <c r="AH223" s="267"/>
      <c r="AI223" s="267"/>
      <c r="AJ223" s="267"/>
      <c r="AK223" s="267"/>
      <c r="AL223" s="267"/>
      <c r="AM223" s="267"/>
      <c r="AN223" s="267"/>
      <c r="AO223" s="267"/>
      <c r="AP223" s="267"/>
      <c r="AQ223" s="267"/>
      <c r="AR223" s="267"/>
      <c r="AS223" s="267"/>
      <c r="AT223" s="267"/>
      <c r="AU223" s="267"/>
      <c r="AV223" s="267"/>
      <c r="AW223" s="267"/>
      <c r="AX223" s="267"/>
      <c r="AY223" s="267"/>
      <c r="AZ223" s="267"/>
      <c r="BA223" s="306" t="str">
        <f>C223</f>
        <v>PODPĚRKA PV42 PRO UZEMNĚNÍ NA POVRCHU</v>
      </c>
      <c r="BB223" s="267"/>
      <c r="BC223" s="267"/>
      <c r="BD223" s="267"/>
      <c r="BE223" s="267"/>
      <c r="BF223" s="267"/>
      <c r="BG223" s="267"/>
      <c r="BH223" s="267"/>
    </row>
    <row r="224" spans="1:60" ht="12.75" outlineLevel="1">
      <c r="A224" s="314">
        <v>105</v>
      </c>
      <c r="B224" s="307" t="s">
        <v>1790</v>
      </c>
      <c r="C224" s="322" t="s">
        <v>1791</v>
      </c>
      <c r="D224" s="309" t="s">
        <v>1660</v>
      </c>
      <c r="E224" s="311">
        <v>12</v>
      </c>
      <c r="F224" s="313"/>
      <c r="G224" s="316">
        <f>E224*F224</f>
        <v>0</v>
      </c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7"/>
      <c r="Z224" s="267"/>
      <c r="AA224" s="267"/>
      <c r="AB224" s="267"/>
      <c r="AC224" s="267"/>
      <c r="AD224" s="267"/>
      <c r="AE224" s="267"/>
      <c r="AF224" s="267"/>
      <c r="AG224" s="267"/>
      <c r="AH224" s="267"/>
      <c r="AI224" s="267"/>
      <c r="AJ224" s="267"/>
      <c r="AK224" s="267"/>
      <c r="AL224" s="267"/>
      <c r="AM224" s="267"/>
      <c r="AN224" s="267"/>
      <c r="AO224" s="267"/>
      <c r="AP224" s="267"/>
      <c r="AQ224" s="267"/>
      <c r="AR224" s="267"/>
      <c r="AS224" s="267"/>
      <c r="AT224" s="267"/>
      <c r="AU224" s="267"/>
      <c r="AV224" s="267"/>
      <c r="AW224" s="267"/>
      <c r="AX224" s="267"/>
      <c r="AY224" s="267"/>
      <c r="AZ224" s="267"/>
      <c r="BA224" s="267"/>
      <c r="BB224" s="267"/>
      <c r="BC224" s="267"/>
      <c r="BD224" s="267"/>
      <c r="BE224" s="267"/>
      <c r="BF224" s="267"/>
      <c r="BG224" s="267"/>
      <c r="BH224" s="267"/>
    </row>
    <row r="225" spans="1:60" ht="12.75" outlineLevel="1">
      <c r="A225" s="314"/>
      <c r="B225" s="307"/>
      <c r="C225" s="410" t="s">
        <v>1791</v>
      </c>
      <c r="D225" s="411"/>
      <c r="E225" s="412"/>
      <c r="F225" s="413"/>
      <c r="G225" s="414"/>
      <c r="H225" s="267"/>
      <c r="I225" s="267"/>
      <c r="J225" s="267"/>
      <c r="K225" s="267"/>
      <c r="L225" s="267"/>
      <c r="M225" s="267"/>
      <c r="N225" s="267"/>
      <c r="O225" s="267"/>
      <c r="P225" s="267"/>
      <c r="Q225" s="267"/>
      <c r="R225" s="267"/>
      <c r="S225" s="267"/>
      <c r="T225" s="267"/>
      <c r="U225" s="267"/>
      <c r="V225" s="267"/>
      <c r="W225" s="267"/>
      <c r="X225" s="267"/>
      <c r="Y225" s="267"/>
      <c r="Z225" s="267"/>
      <c r="AA225" s="267"/>
      <c r="AB225" s="267"/>
      <c r="AC225" s="267"/>
      <c r="AD225" s="267"/>
      <c r="AE225" s="267"/>
      <c r="AF225" s="267"/>
      <c r="AG225" s="267"/>
      <c r="AH225" s="267"/>
      <c r="AI225" s="267"/>
      <c r="AJ225" s="267"/>
      <c r="AK225" s="267"/>
      <c r="AL225" s="267"/>
      <c r="AM225" s="267"/>
      <c r="AN225" s="267"/>
      <c r="AO225" s="267"/>
      <c r="AP225" s="267"/>
      <c r="AQ225" s="267"/>
      <c r="AR225" s="267"/>
      <c r="AS225" s="267"/>
      <c r="AT225" s="267"/>
      <c r="AU225" s="267"/>
      <c r="AV225" s="267"/>
      <c r="AW225" s="267"/>
      <c r="AX225" s="267"/>
      <c r="AY225" s="267"/>
      <c r="AZ225" s="267"/>
      <c r="BA225" s="306" t="str">
        <f>C225</f>
        <v>TRUBIČKA SMRŠŤ.K IZOLACI UZEM.PÁSKY FEZN</v>
      </c>
      <c r="BB225" s="267"/>
      <c r="BC225" s="267"/>
      <c r="BD225" s="267"/>
      <c r="BE225" s="267"/>
      <c r="BF225" s="267"/>
      <c r="BG225" s="267"/>
      <c r="BH225" s="267"/>
    </row>
    <row r="226" spans="1:60" ht="12.75" outlineLevel="1">
      <c r="A226" s="314">
        <v>106</v>
      </c>
      <c r="B226" s="307" t="s">
        <v>1597</v>
      </c>
      <c r="C226" s="322" t="s">
        <v>1792</v>
      </c>
      <c r="D226" s="309" t="s">
        <v>1660</v>
      </c>
      <c r="E226" s="311">
        <v>1</v>
      </c>
      <c r="F226" s="313"/>
      <c r="G226" s="316">
        <f>E226*F226</f>
        <v>0</v>
      </c>
      <c r="H226" s="267"/>
      <c r="I226" s="267"/>
      <c r="J226" s="267"/>
      <c r="K226" s="267"/>
      <c r="L226" s="267"/>
      <c r="M226" s="267"/>
      <c r="N226" s="267"/>
      <c r="O226" s="267"/>
      <c r="P226" s="267"/>
      <c r="Q226" s="267"/>
      <c r="R226" s="267"/>
      <c r="S226" s="267"/>
      <c r="T226" s="267"/>
      <c r="U226" s="267"/>
      <c r="V226" s="267"/>
      <c r="W226" s="267"/>
      <c r="X226" s="267"/>
      <c r="Y226" s="267"/>
      <c r="Z226" s="267"/>
      <c r="AA226" s="267"/>
      <c r="AB226" s="267"/>
      <c r="AC226" s="267"/>
      <c r="AD226" s="267"/>
      <c r="AE226" s="267"/>
      <c r="AF226" s="267"/>
      <c r="AG226" s="267"/>
      <c r="AH226" s="267"/>
      <c r="AI226" s="267"/>
      <c r="AJ226" s="267"/>
      <c r="AK226" s="267"/>
      <c r="AL226" s="267"/>
      <c r="AM226" s="267"/>
      <c r="AN226" s="267"/>
      <c r="AO226" s="267"/>
      <c r="AP226" s="267"/>
      <c r="AQ226" s="267"/>
      <c r="AR226" s="267"/>
      <c r="AS226" s="267"/>
      <c r="AT226" s="267"/>
      <c r="AU226" s="267"/>
      <c r="AV226" s="267"/>
      <c r="AW226" s="267"/>
      <c r="AX226" s="267"/>
      <c r="AY226" s="267"/>
      <c r="AZ226" s="267"/>
      <c r="BA226" s="267"/>
      <c r="BB226" s="267"/>
      <c r="BC226" s="267"/>
      <c r="BD226" s="267"/>
      <c r="BE226" s="267"/>
      <c r="BF226" s="267"/>
      <c r="BG226" s="267"/>
      <c r="BH226" s="267"/>
    </row>
    <row r="227" spans="1:60" ht="12.75" outlineLevel="1">
      <c r="A227" s="314"/>
      <c r="B227" s="307"/>
      <c r="C227" s="410" t="s">
        <v>1792</v>
      </c>
      <c r="D227" s="411"/>
      <c r="E227" s="412"/>
      <c r="F227" s="413"/>
      <c r="G227" s="414"/>
      <c r="H227" s="267"/>
      <c r="I227" s="267"/>
      <c r="J227" s="267"/>
      <c r="K227" s="267"/>
      <c r="L227" s="267"/>
      <c r="M227" s="267"/>
      <c r="N227" s="267"/>
      <c r="O227" s="267"/>
      <c r="P227" s="267"/>
      <c r="Q227" s="267"/>
      <c r="R227" s="267"/>
      <c r="S227" s="267"/>
      <c r="T227" s="267"/>
      <c r="U227" s="267"/>
      <c r="V227" s="267"/>
      <c r="W227" s="267"/>
      <c r="X227" s="267"/>
      <c r="Y227" s="267"/>
      <c r="Z227" s="267"/>
      <c r="AA227" s="267"/>
      <c r="AB227" s="267"/>
      <c r="AC227" s="267"/>
      <c r="AD227" s="267"/>
      <c r="AE227" s="267"/>
      <c r="AF227" s="267"/>
      <c r="AG227" s="267"/>
      <c r="AH227" s="267"/>
      <c r="AI227" s="267"/>
      <c r="AJ227" s="267"/>
      <c r="AK227" s="267"/>
      <c r="AL227" s="267"/>
      <c r="AM227" s="267"/>
      <c r="AN227" s="267"/>
      <c r="AO227" s="267"/>
      <c r="AP227" s="267"/>
      <c r="AQ227" s="267"/>
      <c r="AR227" s="267"/>
      <c r="AS227" s="267"/>
      <c r="AT227" s="267"/>
      <c r="AU227" s="267"/>
      <c r="AV227" s="267"/>
      <c r="AW227" s="267"/>
      <c r="AX227" s="267"/>
      <c r="AY227" s="267"/>
      <c r="AZ227" s="267"/>
      <c r="BA227" s="306" t="str">
        <f>C227</f>
        <v>MONTÁŽ VYPÍNAČE VAKUOVÉHO VD4</v>
      </c>
      <c r="BB227" s="267"/>
      <c r="BC227" s="267"/>
      <c r="BD227" s="267"/>
      <c r="BE227" s="267"/>
      <c r="BF227" s="267"/>
      <c r="BG227" s="267"/>
      <c r="BH227" s="267"/>
    </row>
    <row r="228" spans="1:60" ht="12.75" outlineLevel="1">
      <c r="A228" s="314">
        <v>107</v>
      </c>
      <c r="B228" s="307" t="s">
        <v>1599</v>
      </c>
      <c r="C228" s="322" t="s">
        <v>1793</v>
      </c>
      <c r="D228" s="309" t="s">
        <v>1660</v>
      </c>
      <c r="E228" s="311">
        <v>1</v>
      </c>
      <c r="F228" s="313"/>
      <c r="G228" s="316">
        <f>E228*F228</f>
        <v>0</v>
      </c>
      <c r="H228" s="267"/>
      <c r="I228" s="267"/>
      <c r="J228" s="267"/>
      <c r="K228" s="267"/>
      <c r="L228" s="267"/>
      <c r="M228" s="267"/>
      <c r="N228" s="267"/>
      <c r="O228" s="267"/>
      <c r="P228" s="267"/>
      <c r="Q228" s="267"/>
      <c r="R228" s="267"/>
      <c r="S228" s="267"/>
      <c r="T228" s="267"/>
      <c r="U228" s="267"/>
      <c r="V228" s="267"/>
      <c r="W228" s="267"/>
      <c r="X228" s="267"/>
      <c r="Y228" s="267"/>
      <c r="Z228" s="267"/>
      <c r="AA228" s="267"/>
      <c r="AB228" s="267"/>
      <c r="AC228" s="267"/>
      <c r="AD228" s="267"/>
      <c r="AE228" s="267"/>
      <c r="AF228" s="267"/>
      <c r="AG228" s="267"/>
      <c r="AH228" s="267"/>
      <c r="AI228" s="267"/>
      <c r="AJ228" s="267"/>
      <c r="AK228" s="267"/>
      <c r="AL228" s="267"/>
      <c r="AM228" s="267"/>
      <c r="AN228" s="267"/>
      <c r="AO228" s="267"/>
      <c r="AP228" s="267"/>
      <c r="AQ228" s="267"/>
      <c r="AR228" s="267"/>
      <c r="AS228" s="267"/>
      <c r="AT228" s="267"/>
      <c r="AU228" s="267"/>
      <c r="AV228" s="267"/>
      <c r="AW228" s="267"/>
      <c r="AX228" s="267"/>
      <c r="AY228" s="267"/>
      <c r="AZ228" s="267"/>
      <c r="BA228" s="267"/>
      <c r="BB228" s="267"/>
      <c r="BC228" s="267"/>
      <c r="BD228" s="267"/>
      <c r="BE228" s="267"/>
      <c r="BF228" s="267"/>
      <c r="BG228" s="267"/>
      <c r="BH228" s="267"/>
    </row>
    <row r="229" spans="1:60" ht="12.75" outlineLevel="1">
      <c r="A229" s="314"/>
      <c r="B229" s="307"/>
      <c r="C229" s="410" t="s">
        <v>1793</v>
      </c>
      <c r="D229" s="411"/>
      <c r="E229" s="412"/>
      <c r="F229" s="413"/>
      <c r="G229" s="414"/>
      <c r="H229" s="267"/>
      <c r="I229" s="267"/>
      <c r="J229" s="267"/>
      <c r="K229" s="267"/>
      <c r="L229" s="267"/>
      <c r="M229" s="267"/>
      <c r="N229" s="267"/>
      <c r="O229" s="267"/>
      <c r="P229" s="267"/>
      <c r="Q229" s="267"/>
      <c r="R229" s="267"/>
      <c r="S229" s="267"/>
      <c r="T229" s="267"/>
      <c r="U229" s="267"/>
      <c r="V229" s="267"/>
      <c r="W229" s="267"/>
      <c r="X229" s="267"/>
      <c r="Y229" s="267"/>
      <c r="Z229" s="267"/>
      <c r="AA229" s="267"/>
      <c r="AB229" s="267"/>
      <c r="AC229" s="267"/>
      <c r="AD229" s="267"/>
      <c r="AE229" s="267"/>
      <c r="AF229" s="267"/>
      <c r="AG229" s="267"/>
      <c r="AH229" s="267"/>
      <c r="AI229" s="267"/>
      <c r="AJ229" s="267"/>
      <c r="AK229" s="267"/>
      <c r="AL229" s="267"/>
      <c r="AM229" s="267"/>
      <c r="AN229" s="267"/>
      <c r="AO229" s="267"/>
      <c r="AP229" s="267"/>
      <c r="AQ229" s="267"/>
      <c r="AR229" s="267"/>
      <c r="AS229" s="267"/>
      <c r="AT229" s="267"/>
      <c r="AU229" s="267"/>
      <c r="AV229" s="267"/>
      <c r="AW229" s="267"/>
      <c r="AX229" s="267"/>
      <c r="AY229" s="267"/>
      <c r="AZ229" s="267"/>
      <c r="BA229" s="306" t="str">
        <f>C229</f>
        <v>MONTÁŽ ODPOJOVAČE 13300 VČ. R. P. SHA10</v>
      </c>
      <c r="BB229" s="267"/>
      <c r="BC229" s="267"/>
      <c r="BD229" s="267"/>
      <c r="BE229" s="267"/>
      <c r="BF229" s="267"/>
      <c r="BG229" s="267"/>
      <c r="BH229" s="267"/>
    </row>
    <row r="230" spans="1:60" ht="12.75" outlineLevel="1">
      <c r="A230" s="314">
        <v>108</v>
      </c>
      <c r="B230" s="307" t="s">
        <v>1601</v>
      </c>
      <c r="C230" s="322" t="s">
        <v>1794</v>
      </c>
      <c r="D230" s="309" t="s">
        <v>1660</v>
      </c>
      <c r="E230" s="311">
        <v>3</v>
      </c>
      <c r="F230" s="313"/>
      <c r="G230" s="316">
        <f>E230*F230</f>
        <v>0</v>
      </c>
      <c r="H230" s="267"/>
      <c r="I230" s="267"/>
      <c r="J230" s="267"/>
      <c r="K230" s="267"/>
      <c r="L230" s="267"/>
      <c r="M230" s="267"/>
      <c r="N230" s="267"/>
      <c r="O230" s="267"/>
      <c r="P230" s="267"/>
      <c r="Q230" s="267"/>
      <c r="R230" s="267"/>
      <c r="S230" s="267"/>
      <c r="T230" s="267"/>
      <c r="U230" s="267"/>
      <c r="V230" s="267"/>
      <c r="W230" s="267"/>
      <c r="X230" s="267"/>
      <c r="Y230" s="267"/>
      <c r="Z230" s="267"/>
      <c r="AA230" s="267"/>
      <c r="AB230" s="267"/>
      <c r="AC230" s="267"/>
      <c r="AD230" s="267"/>
      <c r="AE230" s="267"/>
      <c r="AF230" s="267"/>
      <c r="AG230" s="267"/>
      <c r="AH230" s="267"/>
      <c r="AI230" s="267"/>
      <c r="AJ230" s="267"/>
      <c r="AK230" s="267"/>
      <c r="AL230" s="267"/>
      <c r="AM230" s="267"/>
      <c r="AN230" s="267"/>
      <c r="AO230" s="267"/>
      <c r="AP230" s="267"/>
      <c r="AQ230" s="267"/>
      <c r="AR230" s="267"/>
      <c r="AS230" s="267"/>
      <c r="AT230" s="267"/>
      <c r="AU230" s="267"/>
      <c r="AV230" s="267"/>
      <c r="AW230" s="267"/>
      <c r="AX230" s="267"/>
      <c r="AY230" s="267"/>
      <c r="AZ230" s="267"/>
      <c r="BA230" s="267"/>
      <c r="BB230" s="267"/>
      <c r="BC230" s="267"/>
      <c r="BD230" s="267"/>
      <c r="BE230" s="267"/>
      <c r="BF230" s="267"/>
      <c r="BG230" s="267"/>
      <c r="BH230" s="267"/>
    </row>
    <row r="231" spans="1:60" ht="12.75" outlineLevel="1">
      <c r="A231" s="314"/>
      <c r="B231" s="307"/>
      <c r="C231" s="410" t="s">
        <v>1794</v>
      </c>
      <c r="D231" s="411"/>
      <c r="E231" s="412"/>
      <c r="F231" s="413"/>
      <c r="G231" s="414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  <c r="R231" s="267"/>
      <c r="S231" s="267"/>
      <c r="T231" s="267"/>
      <c r="U231" s="267"/>
      <c r="V231" s="267"/>
      <c r="W231" s="267"/>
      <c r="X231" s="267"/>
      <c r="Y231" s="267"/>
      <c r="Z231" s="267"/>
      <c r="AA231" s="267"/>
      <c r="AB231" s="267"/>
      <c r="AC231" s="267"/>
      <c r="AD231" s="267"/>
      <c r="AE231" s="267"/>
      <c r="AF231" s="267"/>
      <c r="AG231" s="267"/>
      <c r="AH231" s="267"/>
      <c r="AI231" s="267"/>
      <c r="AJ231" s="267"/>
      <c r="AK231" s="267"/>
      <c r="AL231" s="267"/>
      <c r="AM231" s="267"/>
      <c r="AN231" s="267"/>
      <c r="AO231" s="267"/>
      <c r="AP231" s="267"/>
      <c r="AQ231" s="267"/>
      <c r="AR231" s="267"/>
      <c r="AS231" s="267"/>
      <c r="AT231" s="267"/>
      <c r="AU231" s="267"/>
      <c r="AV231" s="267"/>
      <c r="AW231" s="267"/>
      <c r="AX231" s="267"/>
      <c r="AY231" s="267"/>
      <c r="AZ231" s="267"/>
      <c r="BA231" s="306" t="str">
        <f>C231</f>
        <v>MONTÁŽ PŘÍSTROJ. TRANSF. PROUDU TPU 60.11</v>
      </c>
      <c r="BB231" s="267"/>
      <c r="BC231" s="267"/>
      <c r="BD231" s="267"/>
      <c r="BE231" s="267"/>
      <c r="BF231" s="267"/>
      <c r="BG231" s="267"/>
      <c r="BH231" s="267"/>
    </row>
    <row r="232" spans="1:60" ht="12.75" outlineLevel="1">
      <c r="A232" s="314">
        <v>109</v>
      </c>
      <c r="B232" s="307" t="s">
        <v>1603</v>
      </c>
      <c r="C232" s="322" t="s">
        <v>1795</v>
      </c>
      <c r="D232" s="309" t="s">
        <v>1752</v>
      </c>
      <c r="E232" s="311">
        <v>1</v>
      </c>
      <c r="F232" s="313"/>
      <c r="G232" s="316">
        <f>E232*F232</f>
        <v>0</v>
      </c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  <c r="R232" s="267"/>
      <c r="S232" s="267"/>
      <c r="T232" s="267"/>
      <c r="U232" s="267"/>
      <c r="V232" s="267"/>
      <c r="W232" s="267"/>
      <c r="X232" s="267"/>
      <c r="Y232" s="267"/>
      <c r="Z232" s="267"/>
      <c r="AA232" s="267"/>
      <c r="AB232" s="267"/>
      <c r="AC232" s="267"/>
      <c r="AD232" s="267"/>
      <c r="AE232" s="267"/>
      <c r="AF232" s="267"/>
      <c r="AG232" s="267"/>
      <c r="AH232" s="267"/>
      <c r="AI232" s="267"/>
      <c r="AJ232" s="267"/>
      <c r="AK232" s="267"/>
      <c r="AL232" s="267"/>
      <c r="AM232" s="267"/>
      <c r="AN232" s="267"/>
      <c r="AO232" s="267"/>
      <c r="AP232" s="267"/>
      <c r="AQ232" s="267"/>
      <c r="AR232" s="267"/>
      <c r="AS232" s="267"/>
      <c r="AT232" s="267"/>
      <c r="AU232" s="267"/>
      <c r="AV232" s="267"/>
      <c r="AW232" s="267"/>
      <c r="AX232" s="267"/>
      <c r="AY232" s="267"/>
      <c r="AZ232" s="267"/>
      <c r="BA232" s="267"/>
      <c r="BB232" s="267"/>
      <c r="BC232" s="267"/>
      <c r="BD232" s="267"/>
      <c r="BE232" s="267"/>
      <c r="BF232" s="267"/>
      <c r="BG232" s="267"/>
      <c r="BH232" s="267"/>
    </row>
    <row r="233" spans="1:60" ht="12.75" outlineLevel="1">
      <c r="A233" s="314"/>
      <c r="B233" s="307"/>
      <c r="C233" s="410" t="s">
        <v>1795</v>
      </c>
      <c r="D233" s="411"/>
      <c r="E233" s="412"/>
      <c r="F233" s="413"/>
      <c r="G233" s="414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  <c r="R233" s="267"/>
      <c r="S233" s="267"/>
      <c r="T233" s="267"/>
      <c r="U233" s="267"/>
      <c r="V233" s="267"/>
      <c r="W233" s="267"/>
      <c r="X233" s="267"/>
      <c r="Y233" s="267"/>
      <c r="Z233" s="267"/>
      <c r="AA233" s="267"/>
      <c r="AB233" s="267"/>
      <c r="AC233" s="267"/>
      <c r="AD233" s="267"/>
      <c r="AE233" s="267"/>
      <c r="AF233" s="267"/>
      <c r="AG233" s="267"/>
      <c r="AH233" s="267"/>
      <c r="AI233" s="267"/>
      <c r="AJ233" s="267"/>
      <c r="AK233" s="267"/>
      <c r="AL233" s="267"/>
      <c r="AM233" s="267"/>
      <c r="AN233" s="267"/>
      <c r="AO233" s="267"/>
      <c r="AP233" s="267"/>
      <c r="AQ233" s="267"/>
      <c r="AR233" s="267"/>
      <c r="AS233" s="267"/>
      <c r="AT233" s="267"/>
      <c r="AU233" s="267"/>
      <c r="AV233" s="267"/>
      <c r="AW233" s="267"/>
      <c r="AX233" s="267"/>
      <c r="AY233" s="267"/>
      <c r="AZ233" s="267"/>
      <c r="BA233" s="306" t="str">
        <f>C233</f>
        <v>MONTÁŽ KAP. INDIKÁTORU NAPETI KUVAG CPI</v>
      </c>
      <c r="BB233" s="267"/>
      <c r="BC233" s="267"/>
      <c r="BD233" s="267"/>
      <c r="BE233" s="267"/>
      <c r="BF233" s="267"/>
      <c r="BG233" s="267"/>
      <c r="BH233" s="267"/>
    </row>
    <row r="234" spans="1:60" ht="22.5" outlineLevel="1">
      <c r="A234" s="314">
        <v>110</v>
      </c>
      <c r="B234" s="307" t="s">
        <v>1605</v>
      </c>
      <c r="C234" s="322" t="s">
        <v>1796</v>
      </c>
      <c r="D234" s="309" t="s">
        <v>1660</v>
      </c>
      <c r="E234" s="311">
        <v>1</v>
      </c>
      <c r="F234" s="313"/>
      <c r="G234" s="316">
        <f>E234*F234</f>
        <v>0</v>
      </c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  <c r="R234" s="267"/>
      <c r="S234" s="267"/>
      <c r="T234" s="267"/>
      <c r="U234" s="267"/>
      <c r="V234" s="267"/>
      <c r="W234" s="267"/>
      <c r="X234" s="267"/>
      <c r="Y234" s="267"/>
      <c r="Z234" s="267"/>
      <c r="AA234" s="267"/>
      <c r="AB234" s="267"/>
      <c r="AC234" s="267"/>
      <c r="AD234" s="267"/>
      <c r="AE234" s="267"/>
      <c r="AF234" s="267"/>
      <c r="AG234" s="267"/>
      <c r="AH234" s="267"/>
      <c r="AI234" s="267"/>
      <c r="AJ234" s="267"/>
      <c r="AK234" s="267"/>
      <c r="AL234" s="267"/>
      <c r="AM234" s="267"/>
      <c r="AN234" s="267"/>
      <c r="AO234" s="267"/>
      <c r="AP234" s="267"/>
      <c r="AQ234" s="267"/>
      <c r="AR234" s="267"/>
      <c r="AS234" s="267"/>
      <c r="AT234" s="267"/>
      <c r="AU234" s="267"/>
      <c r="AV234" s="267"/>
      <c r="AW234" s="267"/>
      <c r="AX234" s="267"/>
      <c r="AY234" s="267"/>
      <c r="AZ234" s="267"/>
      <c r="BA234" s="267"/>
      <c r="BB234" s="267"/>
      <c r="BC234" s="267"/>
      <c r="BD234" s="267"/>
      <c r="BE234" s="267"/>
      <c r="BF234" s="267"/>
      <c r="BG234" s="267"/>
      <c r="BH234" s="267"/>
    </row>
    <row r="235" spans="1:60" ht="12.75" outlineLevel="1">
      <c r="A235" s="314"/>
      <c r="B235" s="307"/>
      <c r="C235" s="410" t="s">
        <v>1796</v>
      </c>
      <c r="D235" s="411"/>
      <c r="E235" s="412"/>
      <c r="F235" s="413"/>
      <c r="G235" s="414"/>
      <c r="H235" s="267"/>
      <c r="I235" s="267"/>
      <c r="J235" s="267"/>
      <c r="K235" s="267"/>
      <c r="L235" s="267"/>
      <c r="M235" s="267"/>
      <c r="N235" s="267"/>
      <c r="O235" s="267"/>
      <c r="P235" s="267"/>
      <c r="Q235" s="267"/>
      <c r="R235" s="267"/>
      <c r="S235" s="267"/>
      <c r="T235" s="267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  <c r="AJ235" s="267"/>
      <c r="AK235" s="267"/>
      <c r="AL235" s="267"/>
      <c r="AM235" s="267"/>
      <c r="AN235" s="267"/>
      <c r="AO235" s="267"/>
      <c r="AP235" s="267"/>
      <c r="AQ235" s="267"/>
      <c r="AR235" s="267"/>
      <c r="AS235" s="267"/>
      <c r="AT235" s="267"/>
      <c r="AU235" s="267"/>
      <c r="AV235" s="267"/>
      <c r="AW235" s="267"/>
      <c r="AX235" s="267"/>
      <c r="AY235" s="267"/>
      <c r="AZ235" s="267"/>
      <c r="BA235" s="306" t="str">
        <f>C235</f>
        <v>DEMONTÁŽ POJISTKOVÉHO ODPÍNAČE VN  VČ. POJISTEK</v>
      </c>
      <c r="BB235" s="267"/>
      <c r="BC235" s="267"/>
      <c r="BD235" s="267"/>
      <c r="BE235" s="267"/>
      <c r="BF235" s="267"/>
      <c r="BG235" s="267"/>
      <c r="BH235" s="267"/>
    </row>
    <row r="236" spans="1:60" ht="22.5" outlineLevel="1">
      <c r="A236" s="314">
        <v>111</v>
      </c>
      <c r="B236" s="307" t="s">
        <v>1607</v>
      </c>
      <c r="C236" s="322" t="s">
        <v>1797</v>
      </c>
      <c r="D236" s="309" t="s">
        <v>1660</v>
      </c>
      <c r="E236" s="311">
        <v>3</v>
      </c>
      <c r="F236" s="313"/>
      <c r="G236" s="316">
        <f>E236*F236</f>
        <v>0</v>
      </c>
      <c r="H236" s="267"/>
      <c r="I236" s="267"/>
      <c r="J236" s="267"/>
      <c r="K236" s="267"/>
      <c r="L236" s="267"/>
      <c r="M236" s="267"/>
      <c r="N236" s="267"/>
      <c r="O236" s="267"/>
      <c r="P236" s="267"/>
      <c r="Q236" s="267"/>
      <c r="R236" s="267"/>
      <c r="S236" s="267"/>
      <c r="T236" s="267"/>
      <c r="U236" s="267"/>
      <c r="V236" s="267"/>
      <c r="W236" s="267"/>
      <c r="X236" s="267"/>
      <c r="Y236" s="267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  <c r="AK236" s="267"/>
      <c r="AL236" s="267"/>
      <c r="AM236" s="267"/>
      <c r="AN236" s="267"/>
      <c r="AO236" s="267"/>
      <c r="AP236" s="267"/>
      <c r="AQ236" s="267"/>
      <c r="AR236" s="267"/>
      <c r="AS236" s="267"/>
      <c r="AT236" s="267"/>
      <c r="AU236" s="267"/>
      <c r="AV236" s="267"/>
      <c r="AW236" s="267"/>
      <c r="AX236" s="267"/>
      <c r="AY236" s="267"/>
      <c r="AZ236" s="267"/>
      <c r="BA236" s="267"/>
      <c r="BB236" s="267"/>
      <c r="BC236" s="267"/>
      <c r="BD236" s="267"/>
      <c r="BE236" s="267"/>
      <c r="BF236" s="267"/>
      <c r="BG236" s="267"/>
      <c r="BH236" s="267"/>
    </row>
    <row r="237" spans="1:60" ht="12.75" outlineLevel="1">
      <c r="A237" s="314"/>
      <c r="B237" s="307"/>
      <c r="C237" s="410" t="s">
        <v>1797</v>
      </c>
      <c r="D237" s="411"/>
      <c r="E237" s="412"/>
      <c r="F237" s="413"/>
      <c r="G237" s="414"/>
      <c r="H237" s="267"/>
      <c r="I237" s="267"/>
      <c r="J237" s="267"/>
      <c r="K237" s="267"/>
      <c r="L237" s="267"/>
      <c r="M237" s="267"/>
      <c r="N237" s="267"/>
      <c r="O237" s="267"/>
      <c r="P237" s="267"/>
      <c r="Q237" s="267"/>
      <c r="R237" s="267"/>
      <c r="S237" s="267"/>
      <c r="T237" s="267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  <c r="AK237" s="267"/>
      <c r="AL237" s="267"/>
      <c r="AM237" s="267"/>
      <c r="AN237" s="267"/>
      <c r="AO237" s="267"/>
      <c r="AP237" s="267"/>
      <c r="AQ237" s="267"/>
      <c r="AR237" s="267"/>
      <c r="AS237" s="267"/>
      <c r="AT237" s="267"/>
      <c r="AU237" s="267"/>
      <c r="AV237" s="267"/>
      <c r="AW237" s="267"/>
      <c r="AX237" s="267"/>
      <c r="AY237" s="267"/>
      <c r="AZ237" s="267"/>
      <c r="BA237" s="306" t="str">
        <f>C237</f>
        <v>DEMONTÁŽ PODPĚRNÉHO IZOLÁTORU VNITŘNÍHO 22kV</v>
      </c>
      <c r="BB237" s="267"/>
      <c r="BC237" s="267"/>
      <c r="BD237" s="267"/>
      <c r="BE237" s="267"/>
      <c r="BF237" s="267"/>
      <c r="BG237" s="267"/>
      <c r="BH237" s="267"/>
    </row>
    <row r="238" spans="1:60" ht="12.75" outlineLevel="1">
      <c r="A238" s="314">
        <v>112</v>
      </c>
      <c r="B238" s="307" t="s">
        <v>1609</v>
      </c>
      <c r="C238" s="322" t="s">
        <v>1798</v>
      </c>
      <c r="D238" s="309" t="s">
        <v>1664</v>
      </c>
      <c r="E238" s="311">
        <v>35</v>
      </c>
      <c r="F238" s="313"/>
      <c r="G238" s="316">
        <f>E238*F238</f>
        <v>0</v>
      </c>
      <c r="H238" s="267"/>
      <c r="I238" s="267"/>
      <c r="J238" s="267"/>
      <c r="K238" s="267"/>
      <c r="L238" s="267"/>
      <c r="M238" s="267"/>
      <c r="N238" s="267"/>
      <c r="O238" s="267"/>
      <c r="P238" s="267"/>
      <c r="Q238" s="267"/>
      <c r="R238" s="267"/>
      <c r="S238" s="267"/>
      <c r="T238" s="267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  <c r="AK238" s="267"/>
      <c r="AL238" s="267"/>
      <c r="AM238" s="267"/>
      <c r="AN238" s="267"/>
      <c r="AO238" s="267"/>
      <c r="AP238" s="267"/>
      <c r="AQ238" s="267"/>
      <c r="AR238" s="267"/>
      <c r="AS238" s="267"/>
      <c r="AT238" s="267"/>
      <c r="AU238" s="267"/>
      <c r="AV238" s="267"/>
      <c r="AW238" s="267"/>
      <c r="AX238" s="267"/>
      <c r="AY238" s="267"/>
      <c r="AZ238" s="267"/>
      <c r="BA238" s="267"/>
      <c r="BB238" s="267"/>
      <c r="BC238" s="267"/>
      <c r="BD238" s="267"/>
      <c r="BE238" s="267"/>
      <c r="BF238" s="267"/>
      <c r="BG238" s="267"/>
      <c r="BH238" s="267"/>
    </row>
    <row r="239" spans="1:60" ht="12.75" outlineLevel="1">
      <c r="A239" s="314"/>
      <c r="B239" s="307"/>
      <c r="C239" s="410" t="s">
        <v>1798</v>
      </c>
      <c r="D239" s="411"/>
      <c r="E239" s="412"/>
      <c r="F239" s="413"/>
      <c r="G239" s="414"/>
      <c r="H239" s="267"/>
      <c r="I239" s="267"/>
      <c r="J239" s="267"/>
      <c r="K239" s="267"/>
      <c r="L239" s="267"/>
      <c r="M239" s="267"/>
      <c r="N239" s="267"/>
      <c r="O239" s="267"/>
      <c r="P239" s="267"/>
      <c r="Q239" s="267"/>
      <c r="R239" s="267"/>
      <c r="S239" s="267"/>
      <c r="T239" s="267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  <c r="AK239" s="267"/>
      <c r="AL239" s="267"/>
      <c r="AM239" s="267"/>
      <c r="AN239" s="267"/>
      <c r="AO239" s="267"/>
      <c r="AP239" s="267"/>
      <c r="AQ239" s="267"/>
      <c r="AR239" s="267"/>
      <c r="AS239" s="267"/>
      <c r="AT239" s="267"/>
      <c r="AU239" s="267"/>
      <c r="AV239" s="267"/>
      <c r="AW239" s="267"/>
      <c r="AX239" s="267"/>
      <c r="AY239" s="267"/>
      <c r="AZ239" s="267"/>
      <c r="BA239" s="306" t="str">
        <f>C239</f>
        <v>DEMONTÁŽ PŘÍPOJNICE - Al PASU</v>
      </c>
      <c r="BB239" s="267"/>
      <c r="BC239" s="267"/>
      <c r="BD239" s="267"/>
      <c r="BE239" s="267"/>
      <c r="BF239" s="267"/>
      <c r="BG239" s="267"/>
      <c r="BH239" s="267"/>
    </row>
    <row r="240" spans="1:60" ht="22.5" outlineLevel="1">
      <c r="A240" s="314">
        <v>113</v>
      </c>
      <c r="B240" s="307" t="s">
        <v>1611</v>
      </c>
      <c r="C240" s="322" t="s">
        <v>1799</v>
      </c>
      <c r="D240" s="309" t="s">
        <v>1660</v>
      </c>
      <c r="E240" s="311">
        <v>3</v>
      </c>
      <c r="F240" s="313"/>
      <c r="G240" s="316">
        <f>E240*F240</f>
        <v>0</v>
      </c>
      <c r="H240" s="267"/>
      <c r="I240" s="267"/>
      <c r="J240" s="267"/>
      <c r="K240" s="267"/>
      <c r="L240" s="267"/>
      <c r="M240" s="267"/>
      <c r="N240" s="267"/>
      <c r="O240" s="267"/>
      <c r="P240" s="267"/>
      <c r="Q240" s="267"/>
      <c r="R240" s="267"/>
      <c r="S240" s="267"/>
      <c r="T240" s="267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  <c r="AK240" s="267"/>
      <c r="AL240" s="267"/>
      <c r="AM240" s="267"/>
      <c r="AN240" s="267"/>
      <c r="AO240" s="267"/>
      <c r="AP240" s="267"/>
      <c r="AQ240" s="267"/>
      <c r="AR240" s="267"/>
      <c r="AS240" s="267"/>
      <c r="AT240" s="267"/>
      <c r="AU240" s="267"/>
      <c r="AV240" s="267"/>
      <c r="AW240" s="267"/>
      <c r="AX240" s="267"/>
      <c r="AY240" s="267"/>
      <c r="AZ240" s="267"/>
      <c r="BA240" s="267"/>
      <c r="BB240" s="267"/>
      <c r="BC240" s="267"/>
      <c r="BD240" s="267"/>
      <c r="BE240" s="267"/>
      <c r="BF240" s="267"/>
      <c r="BG240" s="267"/>
      <c r="BH240" s="267"/>
    </row>
    <row r="241" spans="1:60" ht="12.75" outlineLevel="1">
      <c r="A241" s="314"/>
      <c r="B241" s="307"/>
      <c r="C241" s="410" t="s">
        <v>1799</v>
      </c>
      <c r="D241" s="411"/>
      <c r="E241" s="412"/>
      <c r="F241" s="413"/>
      <c r="G241" s="414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7"/>
      <c r="AM241" s="267"/>
      <c r="AN241" s="267"/>
      <c r="AO241" s="267"/>
      <c r="AP241" s="267"/>
      <c r="AQ241" s="267"/>
      <c r="AR241" s="267"/>
      <c r="AS241" s="267"/>
      <c r="AT241" s="267"/>
      <c r="AU241" s="267"/>
      <c r="AV241" s="267"/>
      <c r="AW241" s="267"/>
      <c r="AX241" s="267"/>
      <c r="AY241" s="267"/>
      <c r="AZ241" s="267"/>
      <c r="BA241" s="306" t="str">
        <f>C241</f>
        <v>DEMONTÁŽ A OPĚT. MONTÁŽ STÁVAJÍCÍ KABELOVÉ KONCOVKY</v>
      </c>
      <c r="BB241" s="267"/>
      <c r="BC241" s="267"/>
      <c r="BD241" s="267"/>
      <c r="BE241" s="267"/>
      <c r="BF241" s="267"/>
      <c r="BG241" s="267"/>
      <c r="BH241" s="267"/>
    </row>
    <row r="242" spans="1:60" ht="22.5" outlineLevel="1">
      <c r="A242" s="314">
        <v>114</v>
      </c>
      <c r="B242" s="307" t="s">
        <v>1613</v>
      </c>
      <c r="C242" s="322" t="s">
        <v>1800</v>
      </c>
      <c r="D242" s="309" t="s">
        <v>1664</v>
      </c>
      <c r="E242" s="311">
        <v>21</v>
      </c>
      <c r="F242" s="313"/>
      <c r="G242" s="316">
        <f>E242*F242</f>
        <v>0</v>
      </c>
      <c r="H242" s="267"/>
      <c r="I242" s="267"/>
      <c r="J242" s="267"/>
      <c r="K242" s="267"/>
      <c r="L242" s="267"/>
      <c r="M242" s="267"/>
      <c r="N242" s="267"/>
      <c r="O242" s="267"/>
      <c r="P242" s="267"/>
      <c r="Q242" s="267"/>
      <c r="R242" s="267"/>
      <c r="S242" s="267"/>
      <c r="T242" s="267"/>
      <c r="U242" s="267"/>
      <c r="V242" s="267"/>
      <c r="W242" s="267"/>
      <c r="X242" s="267"/>
      <c r="Y242" s="267"/>
      <c r="Z242" s="267"/>
      <c r="AA242" s="267"/>
      <c r="AB242" s="267"/>
      <c r="AC242" s="267"/>
      <c r="AD242" s="267"/>
      <c r="AE242" s="267"/>
      <c r="AF242" s="267"/>
      <c r="AG242" s="267"/>
      <c r="AH242" s="267"/>
      <c r="AI242" s="267"/>
      <c r="AJ242" s="267"/>
      <c r="AK242" s="267"/>
      <c r="AL242" s="267"/>
      <c r="AM242" s="267"/>
      <c r="AN242" s="267"/>
      <c r="AO242" s="267"/>
      <c r="AP242" s="267"/>
      <c r="AQ242" s="267"/>
      <c r="AR242" s="267"/>
      <c r="AS242" s="267"/>
      <c r="AT242" s="267"/>
      <c r="AU242" s="267"/>
      <c r="AV242" s="267"/>
      <c r="AW242" s="267"/>
      <c r="AX242" s="267"/>
      <c r="AY242" s="267"/>
      <c r="AZ242" s="267"/>
      <c r="BA242" s="267"/>
      <c r="BB242" s="267"/>
      <c r="BC242" s="267"/>
      <c r="BD242" s="267"/>
      <c r="BE242" s="267"/>
      <c r="BF242" s="267"/>
      <c r="BG242" s="267"/>
      <c r="BH242" s="267"/>
    </row>
    <row r="243" spans="1:60" ht="12.75" outlineLevel="1">
      <c r="A243" s="314"/>
      <c r="B243" s="307"/>
      <c r="C243" s="410" t="s">
        <v>1800</v>
      </c>
      <c r="D243" s="411"/>
      <c r="E243" s="412"/>
      <c r="F243" s="413"/>
      <c r="G243" s="414"/>
      <c r="H243" s="267"/>
      <c r="I243" s="267"/>
      <c r="J243" s="267"/>
      <c r="K243" s="267"/>
      <c r="L243" s="267"/>
      <c r="M243" s="267"/>
      <c r="N243" s="267"/>
      <c r="O243" s="267"/>
      <c r="P243" s="267"/>
      <c r="Q243" s="267"/>
      <c r="R243" s="267"/>
      <c r="S243" s="267"/>
      <c r="T243" s="267"/>
      <c r="U243" s="267"/>
      <c r="V243" s="267"/>
      <c r="W243" s="267"/>
      <c r="X243" s="267"/>
      <c r="Y243" s="267"/>
      <c r="Z243" s="267"/>
      <c r="AA243" s="267"/>
      <c r="AB243" s="267"/>
      <c r="AC243" s="267"/>
      <c r="AD243" s="267"/>
      <c r="AE243" s="267"/>
      <c r="AF243" s="267"/>
      <c r="AG243" s="267"/>
      <c r="AH243" s="267"/>
      <c r="AI243" s="267"/>
      <c r="AJ243" s="267"/>
      <c r="AK243" s="267"/>
      <c r="AL243" s="267"/>
      <c r="AM243" s="267"/>
      <c r="AN243" s="267"/>
      <c r="AO243" s="267"/>
      <c r="AP243" s="267"/>
      <c r="AQ243" s="267"/>
      <c r="AR243" s="267"/>
      <c r="AS243" s="267"/>
      <c r="AT243" s="267"/>
      <c r="AU243" s="267"/>
      <c r="AV243" s="267"/>
      <c r="AW243" s="267"/>
      <c r="AX243" s="267"/>
      <c r="AY243" s="267"/>
      <c r="AZ243" s="267"/>
      <c r="BA243" s="306" t="str">
        <f>C243</f>
        <v>VODIC  PŘÍPOJNICE - Al PAS 40/10mm VČ. MONTÁŽE</v>
      </c>
      <c r="BB243" s="267"/>
      <c r="BC243" s="267"/>
      <c r="BD243" s="267"/>
      <c r="BE243" s="267"/>
      <c r="BF243" s="267"/>
      <c r="BG243" s="267"/>
      <c r="BH243" s="267"/>
    </row>
    <row r="244" spans="1:60" ht="12.75" outlineLevel="1">
      <c r="A244" s="314">
        <v>115</v>
      </c>
      <c r="B244" s="307" t="s">
        <v>1615</v>
      </c>
      <c r="C244" s="322" t="s">
        <v>1801</v>
      </c>
      <c r="D244" s="309" t="s">
        <v>1752</v>
      </c>
      <c r="E244" s="311">
        <v>21</v>
      </c>
      <c r="F244" s="313"/>
      <c r="G244" s="316">
        <f>E244*F244</f>
        <v>0</v>
      </c>
      <c r="H244" s="267"/>
      <c r="I244" s="267"/>
      <c r="J244" s="267"/>
      <c r="K244" s="267"/>
      <c r="L244" s="267"/>
      <c r="M244" s="267"/>
      <c r="N244" s="267"/>
      <c r="O244" s="267"/>
      <c r="P244" s="267"/>
      <c r="Q244" s="267"/>
      <c r="R244" s="267"/>
      <c r="S244" s="267"/>
      <c r="T244" s="267"/>
      <c r="U244" s="267"/>
      <c r="V244" s="267"/>
      <c r="W244" s="267"/>
      <c r="X244" s="267"/>
      <c r="Y244" s="267"/>
      <c r="Z244" s="267"/>
      <c r="AA244" s="267"/>
      <c r="AB244" s="267"/>
      <c r="AC244" s="267"/>
      <c r="AD244" s="267"/>
      <c r="AE244" s="267"/>
      <c r="AF244" s="267"/>
      <c r="AG244" s="267"/>
      <c r="AH244" s="267"/>
      <c r="AI244" s="267"/>
      <c r="AJ244" s="267"/>
      <c r="AK244" s="267"/>
      <c r="AL244" s="267"/>
      <c r="AM244" s="267"/>
      <c r="AN244" s="267"/>
      <c r="AO244" s="267"/>
      <c r="AP244" s="267"/>
      <c r="AQ244" s="267"/>
      <c r="AR244" s="267"/>
      <c r="AS244" s="267"/>
      <c r="AT244" s="267"/>
      <c r="AU244" s="267"/>
      <c r="AV244" s="267"/>
      <c r="AW244" s="267"/>
      <c r="AX244" s="267"/>
      <c r="AY244" s="267"/>
      <c r="AZ244" s="267"/>
      <c r="BA244" s="267"/>
      <c r="BB244" s="267"/>
      <c r="BC244" s="267"/>
      <c r="BD244" s="267"/>
      <c r="BE244" s="267"/>
      <c r="BF244" s="267"/>
      <c r="BG244" s="267"/>
      <c r="BH244" s="267"/>
    </row>
    <row r="245" spans="1:60" ht="12.75" outlineLevel="1">
      <c r="A245" s="314"/>
      <c r="B245" s="307"/>
      <c r="C245" s="410" t="s">
        <v>1801</v>
      </c>
      <c r="D245" s="411"/>
      <c r="E245" s="412"/>
      <c r="F245" s="413"/>
      <c r="G245" s="414"/>
      <c r="H245" s="267"/>
      <c r="I245" s="267"/>
      <c r="J245" s="267"/>
      <c r="K245" s="267"/>
      <c r="L245" s="267"/>
      <c r="M245" s="267"/>
      <c r="N245" s="267"/>
      <c r="O245" s="267"/>
      <c r="P245" s="267"/>
      <c r="Q245" s="267"/>
      <c r="R245" s="267"/>
      <c r="S245" s="267"/>
      <c r="T245" s="267"/>
      <c r="U245" s="267"/>
      <c r="V245" s="267"/>
      <c r="W245" s="267"/>
      <c r="X245" s="267"/>
      <c r="Y245" s="267"/>
      <c r="Z245" s="267"/>
      <c r="AA245" s="267"/>
      <c r="AB245" s="267"/>
      <c r="AC245" s="267"/>
      <c r="AD245" s="267"/>
      <c r="AE245" s="267"/>
      <c r="AF245" s="267"/>
      <c r="AG245" s="267"/>
      <c r="AH245" s="267"/>
      <c r="AI245" s="267"/>
      <c r="AJ245" s="267"/>
      <c r="AK245" s="267"/>
      <c r="AL245" s="267"/>
      <c r="AM245" s="267"/>
      <c r="AN245" s="267"/>
      <c r="AO245" s="267"/>
      <c r="AP245" s="267"/>
      <c r="AQ245" s="267"/>
      <c r="AR245" s="267"/>
      <c r="AS245" s="267"/>
      <c r="AT245" s="267"/>
      <c r="AU245" s="267"/>
      <c r="AV245" s="267"/>
      <c r="AW245" s="267"/>
      <c r="AX245" s="267"/>
      <c r="AY245" s="267"/>
      <c r="AZ245" s="267"/>
      <c r="BA245" s="306" t="str">
        <f>C245</f>
        <v>UKONČENÍ Al PASU NA PŘÍSTROJI</v>
      </c>
      <c r="BB245" s="267"/>
      <c r="BC245" s="267"/>
      <c r="BD245" s="267"/>
      <c r="BE245" s="267"/>
      <c r="BF245" s="267"/>
      <c r="BG245" s="267"/>
      <c r="BH245" s="267"/>
    </row>
    <row r="246" spans="1:60" ht="22.5" outlineLevel="1">
      <c r="A246" s="314">
        <v>116</v>
      </c>
      <c r="B246" s="307" t="s">
        <v>1617</v>
      </c>
      <c r="C246" s="322" t="s">
        <v>1802</v>
      </c>
      <c r="D246" s="309" t="s">
        <v>1660</v>
      </c>
      <c r="E246" s="311">
        <v>6</v>
      </c>
      <c r="F246" s="313"/>
      <c r="G246" s="316">
        <f>E246*F246</f>
        <v>0</v>
      </c>
      <c r="H246" s="267"/>
      <c r="I246" s="267"/>
      <c r="J246" s="267"/>
      <c r="K246" s="267"/>
      <c r="L246" s="267"/>
      <c r="M246" s="267"/>
      <c r="N246" s="267"/>
      <c r="O246" s="267"/>
      <c r="P246" s="267"/>
      <c r="Q246" s="267"/>
      <c r="R246" s="267"/>
      <c r="S246" s="267"/>
      <c r="T246" s="267"/>
      <c r="U246" s="267"/>
      <c r="V246" s="267"/>
      <c r="W246" s="267"/>
      <c r="X246" s="267"/>
      <c r="Y246" s="267"/>
      <c r="Z246" s="267"/>
      <c r="AA246" s="267"/>
      <c r="AB246" s="267"/>
      <c r="AC246" s="267"/>
      <c r="AD246" s="267"/>
      <c r="AE246" s="267"/>
      <c r="AF246" s="267"/>
      <c r="AG246" s="267"/>
      <c r="AH246" s="267"/>
      <c r="AI246" s="267"/>
      <c r="AJ246" s="267"/>
      <c r="AK246" s="267"/>
      <c r="AL246" s="267"/>
      <c r="AM246" s="267"/>
      <c r="AN246" s="267"/>
      <c r="AO246" s="267"/>
      <c r="AP246" s="267"/>
      <c r="AQ246" s="267"/>
      <c r="AR246" s="267"/>
      <c r="AS246" s="267"/>
      <c r="AT246" s="267"/>
      <c r="AU246" s="267"/>
      <c r="AV246" s="267"/>
      <c r="AW246" s="267"/>
      <c r="AX246" s="267"/>
      <c r="AY246" s="267"/>
      <c r="AZ246" s="267"/>
      <c r="BA246" s="267"/>
      <c r="BB246" s="267"/>
      <c r="BC246" s="267"/>
      <c r="BD246" s="267"/>
      <c r="BE246" s="267"/>
      <c r="BF246" s="267"/>
      <c r="BG246" s="267"/>
      <c r="BH246" s="267"/>
    </row>
    <row r="247" spans="1:60" ht="12.75" outlineLevel="1">
      <c r="A247" s="314"/>
      <c r="B247" s="307"/>
      <c r="C247" s="410" t="s">
        <v>1802</v>
      </c>
      <c r="D247" s="411"/>
      <c r="E247" s="412"/>
      <c r="F247" s="413"/>
      <c r="G247" s="414"/>
      <c r="H247" s="267"/>
      <c r="I247" s="267"/>
      <c r="J247" s="267"/>
      <c r="K247" s="267"/>
      <c r="L247" s="267"/>
      <c r="M247" s="267"/>
      <c r="N247" s="267"/>
      <c r="O247" s="267"/>
      <c r="P247" s="267"/>
      <c r="Q247" s="267"/>
      <c r="R247" s="267"/>
      <c r="S247" s="267"/>
      <c r="T247" s="267"/>
      <c r="U247" s="267"/>
      <c r="V247" s="267"/>
      <c r="W247" s="267"/>
      <c r="X247" s="267"/>
      <c r="Y247" s="267"/>
      <c r="Z247" s="267"/>
      <c r="AA247" s="267"/>
      <c r="AB247" s="267"/>
      <c r="AC247" s="267"/>
      <c r="AD247" s="267"/>
      <c r="AE247" s="267"/>
      <c r="AF247" s="267"/>
      <c r="AG247" s="267"/>
      <c r="AH247" s="267"/>
      <c r="AI247" s="267"/>
      <c r="AJ247" s="267"/>
      <c r="AK247" s="267"/>
      <c r="AL247" s="267"/>
      <c r="AM247" s="267"/>
      <c r="AN247" s="267"/>
      <c r="AO247" s="267"/>
      <c r="AP247" s="267"/>
      <c r="AQ247" s="267"/>
      <c r="AR247" s="267"/>
      <c r="AS247" s="267"/>
      <c r="AT247" s="267"/>
      <c r="AU247" s="267"/>
      <c r="AV247" s="267"/>
      <c r="AW247" s="267"/>
      <c r="AX247" s="267"/>
      <c r="AY247" s="267"/>
      <c r="AZ247" s="267"/>
      <c r="BA247" s="306" t="str">
        <f>C247</f>
        <v>PRUŽNÁ SPOJKA PRO Al PAS 40/10mm TYP PS 40AL</v>
      </c>
      <c r="BB247" s="267"/>
      <c r="BC247" s="267"/>
      <c r="BD247" s="267"/>
      <c r="BE247" s="267"/>
      <c r="BF247" s="267"/>
      <c r="BG247" s="267"/>
      <c r="BH247" s="267"/>
    </row>
    <row r="248" spans="1:60" ht="12.75" outlineLevel="1">
      <c r="A248" s="314">
        <v>117</v>
      </c>
      <c r="B248" s="307" t="s">
        <v>1619</v>
      </c>
      <c r="C248" s="322" t="s">
        <v>1803</v>
      </c>
      <c r="D248" s="309" t="s">
        <v>1660</v>
      </c>
      <c r="E248" s="311">
        <v>6</v>
      </c>
      <c r="F248" s="313"/>
      <c r="G248" s="316">
        <f>E248*F248</f>
        <v>0</v>
      </c>
      <c r="H248" s="267"/>
      <c r="I248" s="267"/>
      <c r="J248" s="267"/>
      <c r="K248" s="267"/>
      <c r="L248" s="267"/>
      <c r="M248" s="267"/>
      <c r="N248" s="267"/>
      <c r="O248" s="267"/>
      <c r="P248" s="267"/>
      <c r="Q248" s="267"/>
      <c r="R248" s="267"/>
      <c r="S248" s="267"/>
      <c r="T248" s="267"/>
      <c r="U248" s="267"/>
      <c r="V248" s="267"/>
      <c r="W248" s="267"/>
      <c r="X248" s="267"/>
      <c r="Y248" s="267"/>
      <c r="Z248" s="267"/>
      <c r="AA248" s="267"/>
      <c r="AB248" s="267"/>
      <c r="AC248" s="267"/>
      <c r="AD248" s="267"/>
      <c r="AE248" s="267"/>
      <c r="AF248" s="267"/>
      <c r="AG248" s="267"/>
      <c r="AH248" s="267"/>
      <c r="AI248" s="267"/>
      <c r="AJ248" s="267"/>
      <c r="AK248" s="267"/>
      <c r="AL248" s="267"/>
      <c r="AM248" s="267"/>
      <c r="AN248" s="267"/>
      <c r="AO248" s="267"/>
      <c r="AP248" s="267"/>
      <c r="AQ248" s="267"/>
      <c r="AR248" s="267"/>
      <c r="AS248" s="267"/>
      <c r="AT248" s="267"/>
      <c r="AU248" s="267"/>
      <c r="AV248" s="267"/>
      <c r="AW248" s="267"/>
      <c r="AX248" s="267"/>
      <c r="AY248" s="267"/>
      <c r="AZ248" s="267"/>
      <c r="BA248" s="267"/>
      <c r="BB248" s="267"/>
      <c r="BC248" s="267"/>
      <c r="BD248" s="267"/>
      <c r="BE248" s="267"/>
      <c r="BF248" s="267"/>
      <c r="BG248" s="267"/>
      <c r="BH248" s="267"/>
    </row>
    <row r="249" spans="1:60" ht="12.75" outlineLevel="1">
      <c r="A249" s="314"/>
      <c r="B249" s="307"/>
      <c r="C249" s="410" t="s">
        <v>1803</v>
      </c>
      <c r="D249" s="411"/>
      <c r="E249" s="412"/>
      <c r="F249" s="413"/>
      <c r="G249" s="414"/>
      <c r="H249" s="267"/>
      <c r="I249" s="267"/>
      <c r="J249" s="267"/>
      <c r="K249" s="267"/>
      <c r="L249" s="267"/>
      <c r="M249" s="267"/>
      <c r="N249" s="267"/>
      <c r="O249" s="267"/>
      <c r="P249" s="267"/>
      <c r="Q249" s="267"/>
      <c r="R249" s="267"/>
      <c r="S249" s="267"/>
      <c r="T249" s="267"/>
      <c r="U249" s="267"/>
      <c r="V249" s="267"/>
      <c r="W249" s="267"/>
      <c r="X249" s="267"/>
      <c r="Y249" s="267"/>
      <c r="Z249" s="267"/>
      <c r="AA249" s="267"/>
      <c r="AB249" s="267"/>
      <c r="AC249" s="267"/>
      <c r="AD249" s="267"/>
      <c r="AE249" s="267"/>
      <c r="AF249" s="267"/>
      <c r="AG249" s="267"/>
      <c r="AH249" s="267"/>
      <c r="AI249" s="267"/>
      <c r="AJ249" s="267"/>
      <c r="AK249" s="267"/>
      <c r="AL249" s="267"/>
      <c r="AM249" s="267"/>
      <c r="AN249" s="267"/>
      <c r="AO249" s="267"/>
      <c r="AP249" s="267"/>
      <c r="AQ249" s="267"/>
      <c r="AR249" s="267"/>
      <c r="AS249" s="267"/>
      <c r="AT249" s="267"/>
      <c r="AU249" s="267"/>
      <c r="AV249" s="267"/>
      <c r="AW249" s="267"/>
      <c r="AX249" s="267"/>
      <c r="AY249" s="267"/>
      <c r="AZ249" s="267"/>
      <c r="BA249" s="306" t="str">
        <f>C249</f>
        <v>DRŽÁK PRO Al PAS 40/10mm VČ. MONTÁŽE</v>
      </c>
      <c r="BB249" s="267"/>
      <c r="BC249" s="267"/>
      <c r="BD249" s="267"/>
      <c r="BE249" s="267"/>
      <c r="BF249" s="267"/>
      <c r="BG249" s="267"/>
      <c r="BH249" s="267"/>
    </row>
    <row r="250" spans="1:60" ht="22.5" outlineLevel="1">
      <c r="A250" s="314">
        <v>118</v>
      </c>
      <c r="B250" s="307" t="s">
        <v>1621</v>
      </c>
      <c r="C250" s="322" t="s">
        <v>1804</v>
      </c>
      <c r="D250" s="309" t="s">
        <v>1660</v>
      </c>
      <c r="E250" s="311">
        <v>3</v>
      </c>
      <c r="F250" s="313"/>
      <c r="G250" s="316">
        <f>E250*F250</f>
        <v>0</v>
      </c>
      <c r="H250" s="267"/>
      <c r="I250" s="267"/>
      <c r="J250" s="267"/>
      <c r="K250" s="267"/>
      <c r="L250" s="267"/>
      <c r="M250" s="267"/>
      <c r="N250" s="267"/>
      <c r="O250" s="267"/>
      <c r="P250" s="267"/>
      <c r="Q250" s="267"/>
      <c r="R250" s="267"/>
      <c r="S250" s="267"/>
      <c r="T250" s="267"/>
      <c r="U250" s="267"/>
      <c r="V250" s="267"/>
      <c r="W250" s="267"/>
      <c r="X250" s="267"/>
      <c r="Y250" s="267"/>
      <c r="Z250" s="267"/>
      <c r="AA250" s="267"/>
      <c r="AB250" s="267"/>
      <c r="AC250" s="267"/>
      <c r="AD250" s="267"/>
      <c r="AE250" s="267"/>
      <c r="AF250" s="267"/>
      <c r="AG250" s="267"/>
      <c r="AH250" s="267"/>
      <c r="AI250" s="267"/>
      <c r="AJ250" s="267"/>
      <c r="AK250" s="267"/>
      <c r="AL250" s="267"/>
      <c r="AM250" s="267"/>
      <c r="AN250" s="267"/>
      <c r="AO250" s="267"/>
      <c r="AP250" s="267"/>
      <c r="AQ250" s="267"/>
      <c r="AR250" s="267"/>
      <c r="AS250" s="267"/>
      <c r="AT250" s="267"/>
      <c r="AU250" s="267"/>
      <c r="AV250" s="267"/>
      <c r="AW250" s="267"/>
      <c r="AX250" s="267"/>
      <c r="AY250" s="267"/>
      <c r="AZ250" s="267"/>
      <c r="BA250" s="267"/>
      <c r="BB250" s="267"/>
      <c r="BC250" s="267"/>
      <c r="BD250" s="267"/>
      <c r="BE250" s="267"/>
      <c r="BF250" s="267"/>
      <c r="BG250" s="267"/>
      <c r="BH250" s="267"/>
    </row>
    <row r="251" spans="1:60" ht="12.75" outlineLevel="1">
      <c r="A251" s="314"/>
      <c r="B251" s="307"/>
      <c r="C251" s="410" t="s">
        <v>1804</v>
      </c>
      <c r="D251" s="411"/>
      <c r="E251" s="412"/>
      <c r="F251" s="413"/>
      <c r="G251" s="414"/>
      <c r="H251" s="267"/>
      <c r="I251" s="267"/>
      <c r="J251" s="267"/>
      <c r="K251" s="267"/>
      <c r="L251" s="267"/>
      <c r="M251" s="267"/>
      <c r="N251" s="267"/>
      <c r="O251" s="267"/>
      <c r="P251" s="267"/>
      <c r="Q251" s="267"/>
      <c r="R251" s="267"/>
      <c r="S251" s="267"/>
      <c r="T251" s="267"/>
      <c r="U251" s="267"/>
      <c r="V251" s="267"/>
      <c r="W251" s="267"/>
      <c r="X251" s="267"/>
      <c r="Y251" s="267"/>
      <c r="Z251" s="267"/>
      <c r="AA251" s="267"/>
      <c r="AB251" s="267"/>
      <c r="AC251" s="267"/>
      <c r="AD251" s="267"/>
      <c r="AE251" s="267"/>
      <c r="AF251" s="267"/>
      <c r="AG251" s="267"/>
      <c r="AH251" s="267"/>
      <c r="AI251" s="267"/>
      <c r="AJ251" s="267"/>
      <c r="AK251" s="267"/>
      <c r="AL251" s="267"/>
      <c r="AM251" s="267"/>
      <c r="AN251" s="267"/>
      <c r="AO251" s="267"/>
      <c r="AP251" s="267"/>
      <c r="AQ251" s="267"/>
      <c r="AR251" s="267"/>
      <c r="AS251" s="267"/>
      <c r="AT251" s="267"/>
      <c r="AU251" s="267"/>
      <c r="AV251" s="267"/>
      <c r="AW251" s="267"/>
      <c r="AX251" s="267"/>
      <c r="AY251" s="267"/>
      <c r="AZ251" s="267"/>
      <c r="BA251" s="306" t="str">
        <f>C251</f>
        <v>PODPĚRNÝ IZOLÁTOR VNITRNI 22kV TYP J4-125 VČ. MONTÁŽE</v>
      </c>
      <c r="BB251" s="267"/>
      <c r="BC251" s="267"/>
      <c r="BD251" s="267"/>
      <c r="BE251" s="267"/>
      <c r="BF251" s="267"/>
      <c r="BG251" s="267"/>
      <c r="BH251" s="267"/>
    </row>
    <row r="252" spans="1:60" ht="22.5" outlineLevel="1">
      <c r="A252" s="314">
        <v>119</v>
      </c>
      <c r="B252" s="307" t="s">
        <v>1623</v>
      </c>
      <c r="C252" s="322" t="s">
        <v>1805</v>
      </c>
      <c r="D252" s="309" t="s">
        <v>1660</v>
      </c>
      <c r="E252" s="311">
        <v>2</v>
      </c>
      <c r="F252" s="313"/>
      <c r="G252" s="316">
        <f>E252*F252</f>
        <v>0</v>
      </c>
      <c r="H252" s="267"/>
      <c r="I252" s="267"/>
      <c r="J252" s="267"/>
      <c r="K252" s="267"/>
      <c r="L252" s="267"/>
      <c r="M252" s="267"/>
      <c r="N252" s="267"/>
      <c r="O252" s="267"/>
      <c r="P252" s="267"/>
      <c r="Q252" s="267"/>
      <c r="R252" s="267"/>
      <c r="S252" s="267"/>
      <c r="T252" s="267"/>
      <c r="U252" s="267"/>
      <c r="V252" s="267"/>
      <c r="W252" s="267"/>
      <c r="X252" s="267"/>
      <c r="Y252" s="267"/>
      <c r="Z252" s="267"/>
      <c r="AA252" s="267"/>
      <c r="AB252" s="267"/>
      <c r="AC252" s="267"/>
      <c r="AD252" s="267"/>
      <c r="AE252" s="267"/>
      <c r="AF252" s="267"/>
      <c r="AG252" s="267"/>
      <c r="AH252" s="267"/>
      <c r="AI252" s="267"/>
      <c r="AJ252" s="267"/>
      <c r="AK252" s="267"/>
      <c r="AL252" s="267"/>
      <c r="AM252" s="267"/>
      <c r="AN252" s="267"/>
      <c r="AO252" s="267"/>
      <c r="AP252" s="267"/>
      <c r="AQ252" s="267"/>
      <c r="AR252" s="267"/>
      <c r="AS252" s="267"/>
      <c r="AT252" s="267"/>
      <c r="AU252" s="267"/>
      <c r="AV252" s="267"/>
      <c r="AW252" s="267"/>
      <c r="AX252" s="267"/>
      <c r="AY252" s="267"/>
      <c r="AZ252" s="267"/>
      <c r="BA252" s="267"/>
      <c r="BB252" s="267"/>
      <c r="BC252" s="267"/>
      <c r="BD252" s="267"/>
      <c r="BE252" s="267"/>
      <c r="BF252" s="267"/>
      <c r="BG252" s="267"/>
      <c r="BH252" s="267"/>
    </row>
    <row r="253" spans="1:60" ht="12.75" outlineLevel="1">
      <c r="A253" s="314"/>
      <c r="B253" s="307"/>
      <c r="C253" s="410" t="s">
        <v>1805</v>
      </c>
      <c r="D253" s="411"/>
      <c r="E253" s="412"/>
      <c r="F253" s="413"/>
      <c r="G253" s="414"/>
      <c r="H253" s="267"/>
      <c r="I253" s="267"/>
      <c r="J253" s="267"/>
      <c r="K253" s="267"/>
      <c r="L253" s="267"/>
      <c r="M253" s="267"/>
      <c r="N253" s="267"/>
      <c r="O253" s="267"/>
      <c r="P253" s="267"/>
      <c r="Q253" s="267"/>
      <c r="R253" s="267"/>
      <c r="S253" s="267"/>
      <c r="T253" s="267"/>
      <c r="U253" s="267"/>
      <c r="V253" s="267"/>
      <c r="W253" s="267"/>
      <c r="X253" s="267"/>
      <c r="Y253" s="267"/>
      <c r="Z253" s="267"/>
      <c r="AA253" s="267"/>
      <c r="AB253" s="267"/>
      <c r="AC253" s="267"/>
      <c r="AD253" s="267"/>
      <c r="AE253" s="267"/>
      <c r="AF253" s="267"/>
      <c r="AG253" s="267"/>
      <c r="AH253" s="267"/>
      <c r="AI253" s="267"/>
      <c r="AJ253" s="267"/>
      <c r="AK253" s="267"/>
      <c r="AL253" s="267"/>
      <c r="AM253" s="267"/>
      <c r="AN253" s="267"/>
      <c r="AO253" s="267"/>
      <c r="AP253" s="267"/>
      <c r="AQ253" s="267"/>
      <c r="AR253" s="267"/>
      <c r="AS253" s="267"/>
      <c r="AT253" s="267"/>
      <c r="AU253" s="267"/>
      <c r="AV253" s="267"/>
      <c r="AW253" s="267"/>
      <c r="AX253" s="267"/>
      <c r="AY253" s="267"/>
      <c r="AZ253" s="267"/>
      <c r="BA253" s="306" t="str">
        <f>C253</f>
        <v>POJISTKOVÝ ODPÍNAČ VÁLCOVÝCH POJISTEK TYP OPV10/1 VČ. MONTÁŽE</v>
      </c>
      <c r="BB253" s="267"/>
      <c r="BC253" s="267"/>
      <c r="BD253" s="267"/>
      <c r="BE253" s="267"/>
      <c r="BF253" s="267"/>
      <c r="BG253" s="267"/>
      <c r="BH253" s="267"/>
    </row>
    <row r="254" spans="1:60" ht="12.75" outlineLevel="1">
      <c r="A254" s="314">
        <v>120</v>
      </c>
      <c r="B254" s="307" t="s">
        <v>1670</v>
      </c>
      <c r="C254" s="322" t="s">
        <v>1806</v>
      </c>
      <c r="D254" s="309" t="s">
        <v>1664</v>
      </c>
      <c r="E254" s="311">
        <v>4</v>
      </c>
      <c r="F254" s="313"/>
      <c r="G254" s="316">
        <f>E254*F254</f>
        <v>0</v>
      </c>
      <c r="H254" s="267"/>
      <c r="I254" s="267"/>
      <c r="J254" s="267"/>
      <c r="K254" s="267"/>
      <c r="L254" s="267"/>
      <c r="M254" s="267"/>
      <c r="N254" s="267"/>
      <c r="O254" s="267"/>
      <c r="P254" s="267"/>
      <c r="Q254" s="267"/>
      <c r="R254" s="267"/>
      <c r="S254" s="267"/>
      <c r="T254" s="267"/>
      <c r="U254" s="267"/>
      <c r="V254" s="267"/>
      <c r="W254" s="267"/>
      <c r="X254" s="267"/>
      <c r="Y254" s="267"/>
      <c r="Z254" s="267"/>
      <c r="AA254" s="267"/>
      <c r="AB254" s="267"/>
      <c r="AC254" s="267"/>
      <c r="AD254" s="267"/>
      <c r="AE254" s="267"/>
      <c r="AF254" s="267"/>
      <c r="AG254" s="267"/>
      <c r="AH254" s="267"/>
      <c r="AI254" s="267"/>
      <c r="AJ254" s="267"/>
      <c r="AK254" s="267"/>
      <c r="AL254" s="267"/>
      <c r="AM254" s="267"/>
      <c r="AN254" s="267"/>
      <c r="AO254" s="267"/>
      <c r="AP254" s="267"/>
      <c r="AQ254" s="267"/>
      <c r="AR254" s="267"/>
      <c r="AS254" s="267"/>
      <c r="AT254" s="267"/>
      <c r="AU254" s="267"/>
      <c r="AV254" s="267"/>
      <c r="AW254" s="267"/>
      <c r="AX254" s="267"/>
      <c r="AY254" s="267"/>
      <c r="AZ254" s="267"/>
      <c r="BA254" s="267"/>
      <c r="BB254" s="267"/>
      <c r="BC254" s="267"/>
      <c r="BD254" s="267"/>
      <c r="BE254" s="267"/>
      <c r="BF254" s="267"/>
      <c r="BG254" s="267"/>
      <c r="BH254" s="267"/>
    </row>
    <row r="255" spans="1:60" ht="12.75" outlineLevel="1">
      <c r="A255" s="314"/>
      <c r="B255" s="307"/>
      <c r="C255" s="410" t="s">
        <v>1806</v>
      </c>
      <c r="D255" s="411"/>
      <c r="E255" s="412"/>
      <c r="F255" s="413"/>
      <c r="G255" s="414"/>
      <c r="H255" s="267"/>
      <c r="I255" s="267"/>
      <c r="J255" s="267"/>
      <c r="K255" s="267"/>
      <c r="L255" s="267"/>
      <c r="M255" s="267"/>
      <c r="N255" s="267"/>
      <c r="O255" s="267"/>
      <c r="P255" s="267"/>
      <c r="Q255" s="267"/>
      <c r="R255" s="267"/>
      <c r="S255" s="267"/>
      <c r="T255" s="267"/>
      <c r="U255" s="267"/>
      <c r="V255" s="267"/>
      <c r="W255" s="267"/>
      <c r="X255" s="267"/>
      <c r="Y255" s="267"/>
      <c r="Z255" s="267"/>
      <c r="AA255" s="267"/>
      <c r="AB255" s="267"/>
      <c r="AC255" s="267"/>
      <c r="AD255" s="267"/>
      <c r="AE255" s="267"/>
      <c r="AF255" s="267"/>
      <c r="AG255" s="267"/>
      <c r="AH255" s="267"/>
      <c r="AI255" s="267"/>
      <c r="AJ255" s="267"/>
      <c r="AK255" s="267"/>
      <c r="AL255" s="267"/>
      <c r="AM255" s="267"/>
      <c r="AN255" s="267"/>
      <c r="AO255" s="267"/>
      <c r="AP255" s="267"/>
      <c r="AQ255" s="267"/>
      <c r="AR255" s="267"/>
      <c r="AS255" s="267"/>
      <c r="AT255" s="267"/>
      <c r="AU255" s="267"/>
      <c r="AV255" s="267"/>
      <c r="AW255" s="267"/>
      <c r="AX255" s="267"/>
      <c r="AY255" s="267"/>
      <c r="AZ255" s="267"/>
      <c r="BA255" s="306" t="str">
        <f>C255</f>
        <v>DIELEKTRICKÝ KOBEREC  ŠÍŘE 1,2M</v>
      </c>
      <c r="BB255" s="267"/>
      <c r="BC255" s="267"/>
      <c r="BD255" s="267"/>
      <c r="BE255" s="267"/>
      <c r="BF255" s="267"/>
      <c r="BG255" s="267"/>
      <c r="BH255" s="267"/>
    </row>
    <row r="256" spans="1:60" ht="12.75" outlineLevel="1">
      <c r="A256" s="314">
        <v>121</v>
      </c>
      <c r="B256" s="307" t="s">
        <v>1670</v>
      </c>
      <c r="C256" s="322" t="s">
        <v>1807</v>
      </c>
      <c r="D256" s="309" t="s">
        <v>1752</v>
      </c>
      <c r="E256" s="311">
        <v>1</v>
      </c>
      <c r="F256" s="313"/>
      <c r="G256" s="316">
        <f>E256*F256</f>
        <v>0</v>
      </c>
      <c r="H256" s="267"/>
      <c r="I256" s="267"/>
      <c r="J256" s="267"/>
      <c r="K256" s="267"/>
      <c r="L256" s="267"/>
      <c r="M256" s="267"/>
      <c r="N256" s="267"/>
      <c r="O256" s="267"/>
      <c r="P256" s="267"/>
      <c r="Q256" s="267"/>
      <c r="R256" s="267"/>
      <c r="S256" s="267"/>
      <c r="T256" s="267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  <c r="BA256" s="267"/>
      <c r="BB256" s="267"/>
      <c r="BC256" s="267"/>
      <c r="BD256" s="267"/>
      <c r="BE256" s="267"/>
      <c r="BF256" s="267"/>
      <c r="BG256" s="267"/>
      <c r="BH256" s="267"/>
    </row>
    <row r="257" spans="1:60" ht="12.75" outlineLevel="1">
      <c r="A257" s="314"/>
      <c r="B257" s="307"/>
      <c r="C257" s="410" t="s">
        <v>1807</v>
      </c>
      <c r="D257" s="411"/>
      <c r="E257" s="412"/>
      <c r="F257" s="413"/>
      <c r="G257" s="414"/>
      <c r="H257" s="267"/>
      <c r="I257" s="267"/>
      <c r="J257" s="267"/>
      <c r="K257" s="267"/>
      <c r="L257" s="267"/>
      <c r="M257" s="267"/>
      <c r="N257" s="267"/>
      <c r="O257" s="267"/>
      <c r="P257" s="267"/>
      <c r="Q257" s="267"/>
      <c r="R257" s="267"/>
      <c r="S257" s="267"/>
      <c r="T257" s="267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  <c r="AT257" s="267"/>
      <c r="AU257" s="267"/>
      <c r="AV257" s="267"/>
      <c r="AW257" s="267"/>
      <c r="AX257" s="267"/>
      <c r="AY257" s="267"/>
      <c r="AZ257" s="267"/>
      <c r="BA257" s="306" t="str">
        <f>C257</f>
        <v>OCHRANNÉ POMŮCKY PRO TS PRO TS</v>
      </c>
      <c r="BB257" s="267"/>
      <c r="BC257" s="267"/>
      <c r="BD257" s="267"/>
      <c r="BE257" s="267"/>
      <c r="BF257" s="267"/>
      <c r="BG257" s="267"/>
      <c r="BH257" s="267"/>
    </row>
    <row r="258" spans="1:7" ht="12.75">
      <c r="A258" s="315" t="s">
        <v>231</v>
      </c>
      <c r="B258" s="308" t="s">
        <v>145</v>
      </c>
      <c r="C258" s="323" t="s">
        <v>146</v>
      </c>
      <c r="D258" s="310"/>
      <c r="E258" s="312"/>
      <c r="F258" s="420">
        <f>SUM(G259:G294)</f>
        <v>0</v>
      </c>
      <c r="G258" s="421"/>
    </row>
    <row r="259" spans="1:60" ht="12.75" outlineLevel="1">
      <c r="A259" s="314">
        <v>122</v>
      </c>
      <c r="B259" s="307" t="s">
        <v>1808</v>
      </c>
      <c r="C259" s="322" t="s">
        <v>1809</v>
      </c>
      <c r="D259" s="309" t="s">
        <v>1695</v>
      </c>
      <c r="E259" s="311">
        <v>28</v>
      </c>
      <c r="F259" s="313"/>
      <c r="G259" s="316">
        <f>E259*F259</f>
        <v>0</v>
      </c>
      <c r="H259" s="267"/>
      <c r="I259" s="267"/>
      <c r="J259" s="267"/>
      <c r="K259" s="267"/>
      <c r="L259" s="267"/>
      <c r="M259" s="267"/>
      <c r="N259" s="267"/>
      <c r="O259" s="267"/>
      <c r="P259" s="267"/>
      <c r="Q259" s="267"/>
      <c r="R259" s="267"/>
      <c r="S259" s="267"/>
      <c r="T259" s="267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  <c r="AT259" s="267"/>
      <c r="AU259" s="267"/>
      <c r="AV259" s="267"/>
      <c r="AW259" s="267"/>
      <c r="AX259" s="267"/>
      <c r="AY259" s="267"/>
      <c r="AZ259" s="267"/>
      <c r="BA259" s="267"/>
      <c r="BB259" s="267"/>
      <c r="BC259" s="267"/>
      <c r="BD259" s="267"/>
      <c r="BE259" s="267"/>
      <c r="BF259" s="267"/>
      <c r="BG259" s="267"/>
      <c r="BH259" s="267"/>
    </row>
    <row r="260" spans="1:60" ht="12.75" outlineLevel="1">
      <c r="A260" s="314"/>
      <c r="B260" s="307"/>
      <c r="C260" s="410" t="s">
        <v>1809</v>
      </c>
      <c r="D260" s="411"/>
      <c r="E260" s="412"/>
      <c r="F260" s="413"/>
      <c r="G260" s="414"/>
      <c r="H260" s="267"/>
      <c r="I260" s="267"/>
      <c r="J260" s="267"/>
      <c r="K260" s="267"/>
      <c r="L260" s="267"/>
      <c r="M260" s="267"/>
      <c r="N260" s="267"/>
      <c r="O260" s="267"/>
      <c r="P260" s="267"/>
      <c r="Q260" s="267"/>
      <c r="R260" s="267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  <c r="BA260" s="306" t="str">
        <f>C260</f>
        <v>KONSTRUKCE OCEL.KLASIC. -VÝR.A MONT.(KG)</v>
      </c>
      <c r="BB260" s="267"/>
      <c r="BC260" s="267"/>
      <c r="BD260" s="267"/>
      <c r="BE260" s="267"/>
      <c r="BF260" s="267"/>
      <c r="BG260" s="267"/>
      <c r="BH260" s="267"/>
    </row>
    <row r="261" spans="1:60" ht="12.75" outlineLevel="1">
      <c r="A261" s="314">
        <v>123</v>
      </c>
      <c r="B261" s="307" t="s">
        <v>1810</v>
      </c>
      <c r="C261" s="322" t="s">
        <v>1811</v>
      </c>
      <c r="D261" s="309" t="s">
        <v>1812</v>
      </c>
      <c r="E261" s="311">
        <v>1.2</v>
      </c>
      <c r="F261" s="313"/>
      <c r="G261" s="316">
        <f>E261*F261</f>
        <v>0</v>
      </c>
      <c r="H261" s="267"/>
      <c r="I261" s="267"/>
      <c r="J261" s="267"/>
      <c r="K261" s="267"/>
      <c r="L261" s="267"/>
      <c r="M261" s="267"/>
      <c r="N261" s="267"/>
      <c r="O261" s="267"/>
      <c r="P261" s="267"/>
      <c r="Q261" s="267"/>
      <c r="R261" s="267"/>
      <c r="S261" s="267"/>
      <c r="T261" s="267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  <c r="BA261" s="267"/>
      <c r="BB261" s="267"/>
      <c r="BC261" s="267"/>
      <c r="BD261" s="267"/>
      <c r="BE261" s="267"/>
      <c r="BF261" s="267"/>
      <c r="BG261" s="267"/>
      <c r="BH261" s="267"/>
    </row>
    <row r="262" spans="1:60" ht="12.75" outlineLevel="1">
      <c r="A262" s="314"/>
      <c r="B262" s="307"/>
      <c r="C262" s="410" t="s">
        <v>1811</v>
      </c>
      <c r="D262" s="411"/>
      <c r="E262" s="412"/>
      <c r="F262" s="413"/>
      <c r="G262" s="414"/>
      <c r="H262" s="267"/>
      <c r="I262" s="267"/>
      <c r="J262" s="267"/>
      <c r="K262" s="267"/>
      <c r="L262" s="267"/>
      <c r="M262" s="267"/>
      <c r="N262" s="267"/>
      <c r="O262" s="267"/>
      <c r="P262" s="267"/>
      <c r="Q262" s="267"/>
      <c r="R262" s="267"/>
      <c r="S262" s="267"/>
      <c r="T262" s="267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  <c r="BA262" s="306" t="str">
        <f>C262</f>
        <v>ÚPRAVA POVRCHU KONSTR.-OCEL.KART.TŘ.II</v>
      </c>
      <c r="BB262" s="267"/>
      <c r="BC262" s="267"/>
      <c r="BD262" s="267"/>
      <c r="BE262" s="267"/>
      <c r="BF262" s="267"/>
      <c r="BG262" s="267"/>
      <c r="BH262" s="267"/>
    </row>
    <row r="263" spans="1:60" ht="12.75" outlineLevel="1">
      <c r="A263" s="314">
        <v>124</v>
      </c>
      <c r="B263" s="307" t="s">
        <v>1813</v>
      </c>
      <c r="C263" s="322" t="s">
        <v>1814</v>
      </c>
      <c r="D263" s="309" t="s">
        <v>1812</v>
      </c>
      <c r="E263" s="311">
        <v>1.2</v>
      </c>
      <c r="F263" s="313"/>
      <c r="G263" s="316">
        <f>E263*F263</f>
        <v>0</v>
      </c>
      <c r="H263" s="267"/>
      <c r="I263" s="267"/>
      <c r="J263" s="267"/>
      <c r="K263" s="267"/>
      <c r="L263" s="267"/>
      <c r="M263" s="267"/>
      <c r="N263" s="267"/>
      <c r="O263" s="267"/>
      <c r="P263" s="267"/>
      <c r="Q263" s="267"/>
      <c r="R263" s="267"/>
      <c r="S263" s="267"/>
      <c r="T263" s="267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  <c r="BA263" s="267"/>
      <c r="BB263" s="267"/>
      <c r="BC263" s="267"/>
      <c r="BD263" s="267"/>
      <c r="BE263" s="267"/>
      <c r="BF263" s="267"/>
      <c r="BG263" s="267"/>
      <c r="BH263" s="267"/>
    </row>
    <row r="264" spans="1:60" ht="12.75" outlineLevel="1">
      <c r="A264" s="314"/>
      <c r="B264" s="307"/>
      <c r="C264" s="410" t="s">
        <v>1814</v>
      </c>
      <c r="D264" s="411"/>
      <c r="E264" s="412"/>
      <c r="F264" s="413"/>
      <c r="G264" s="414"/>
      <c r="H264" s="267"/>
      <c r="I264" s="267"/>
      <c r="J264" s="267"/>
      <c r="K264" s="267"/>
      <c r="L264" s="267"/>
      <c r="M264" s="267"/>
      <c r="N264" s="267"/>
      <c r="O264" s="267"/>
      <c r="P264" s="267"/>
      <c r="Q264" s="267"/>
      <c r="R264" s="267"/>
      <c r="S264" s="267"/>
      <c r="T264" s="267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  <c r="BA264" s="306" t="str">
        <f>C264</f>
        <v>ÚPRAVA POVRCHU KONSTR.-OPRAŠOVÁNÍ TŘ.II</v>
      </c>
      <c r="BB264" s="267"/>
      <c r="BC264" s="267"/>
      <c r="BD264" s="267"/>
      <c r="BE264" s="267"/>
      <c r="BF264" s="267"/>
      <c r="BG264" s="267"/>
      <c r="BH264" s="267"/>
    </row>
    <row r="265" spans="1:60" ht="12.75" outlineLevel="1">
      <c r="A265" s="314">
        <v>125</v>
      </c>
      <c r="B265" s="307" t="s">
        <v>1815</v>
      </c>
      <c r="C265" s="322" t="s">
        <v>1816</v>
      </c>
      <c r="D265" s="309" t="s">
        <v>1812</v>
      </c>
      <c r="E265" s="311">
        <v>1.2</v>
      </c>
      <c r="F265" s="313"/>
      <c r="G265" s="316">
        <f>E265*F265</f>
        <v>0</v>
      </c>
      <c r="H265" s="267"/>
      <c r="I265" s="267"/>
      <c r="J265" s="267"/>
      <c r="K265" s="267"/>
      <c r="L265" s="267"/>
      <c r="M265" s="267"/>
      <c r="N265" s="267"/>
      <c r="O265" s="267"/>
      <c r="P265" s="267"/>
      <c r="Q265" s="267"/>
      <c r="R265" s="267"/>
      <c r="S265" s="267"/>
      <c r="T265" s="267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  <c r="BA265" s="267"/>
      <c r="BB265" s="267"/>
      <c r="BC265" s="267"/>
      <c r="BD265" s="267"/>
      <c r="BE265" s="267"/>
      <c r="BF265" s="267"/>
      <c r="BG265" s="267"/>
      <c r="BH265" s="267"/>
    </row>
    <row r="266" spans="1:60" ht="12.75" outlineLevel="1">
      <c r="A266" s="314"/>
      <c r="B266" s="307"/>
      <c r="C266" s="410" t="s">
        <v>1816</v>
      </c>
      <c r="D266" s="411"/>
      <c r="E266" s="412"/>
      <c r="F266" s="413"/>
      <c r="G266" s="414"/>
      <c r="H266" s="267"/>
      <c r="I266" s="267"/>
      <c r="J266" s="267"/>
      <c r="K266" s="267"/>
      <c r="L266" s="267"/>
      <c r="M266" s="267"/>
      <c r="N266" s="267"/>
      <c r="O266" s="267"/>
      <c r="P266" s="267"/>
      <c r="Q266" s="267"/>
      <c r="R266" s="267"/>
      <c r="S266" s="267"/>
      <c r="T266" s="267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  <c r="BA266" s="306" t="str">
        <f>C266</f>
        <v>ÚPRAVA POVRCHU KONSTR.-ODMAŠŤOV.TŘ.II</v>
      </c>
      <c r="BB266" s="267"/>
      <c r="BC266" s="267"/>
      <c r="BD266" s="267"/>
      <c r="BE266" s="267"/>
      <c r="BF266" s="267"/>
      <c r="BG266" s="267"/>
      <c r="BH266" s="267"/>
    </row>
    <row r="267" spans="1:60" ht="12.75" outlineLevel="1">
      <c r="A267" s="314">
        <v>126</v>
      </c>
      <c r="B267" s="307" t="s">
        <v>1817</v>
      </c>
      <c r="C267" s="322" t="s">
        <v>1818</v>
      </c>
      <c r="D267" s="309" t="s">
        <v>1812</v>
      </c>
      <c r="E267" s="311">
        <v>0.6</v>
      </c>
      <c r="F267" s="313"/>
      <c r="G267" s="316">
        <f>E267*F267</f>
        <v>0</v>
      </c>
      <c r="H267" s="267"/>
      <c r="I267" s="267"/>
      <c r="J267" s="267"/>
      <c r="K267" s="267"/>
      <c r="L267" s="267"/>
      <c r="M267" s="267"/>
      <c r="N267" s="267"/>
      <c r="O267" s="267"/>
      <c r="P267" s="267"/>
      <c r="Q267" s="267"/>
      <c r="R267" s="267"/>
      <c r="S267" s="267"/>
      <c r="T267" s="267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  <c r="BA267" s="267"/>
      <c r="BB267" s="267"/>
      <c r="BC267" s="267"/>
      <c r="BD267" s="267"/>
      <c r="BE267" s="267"/>
      <c r="BF267" s="267"/>
      <c r="BG267" s="267"/>
      <c r="BH267" s="267"/>
    </row>
    <row r="268" spans="1:60" ht="12.75" outlineLevel="1">
      <c r="A268" s="314"/>
      <c r="B268" s="307"/>
      <c r="C268" s="410" t="s">
        <v>1818</v>
      </c>
      <c r="D268" s="411"/>
      <c r="E268" s="412"/>
      <c r="F268" s="413"/>
      <c r="G268" s="414"/>
      <c r="H268" s="267"/>
      <c r="I268" s="267"/>
      <c r="J268" s="267"/>
      <c r="K268" s="267"/>
      <c r="L268" s="267"/>
      <c r="M268" s="267"/>
      <c r="N268" s="267"/>
      <c r="O268" s="267"/>
      <c r="P268" s="267"/>
      <c r="Q268" s="267"/>
      <c r="R268" s="267"/>
      <c r="S268" s="267"/>
      <c r="T268" s="267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  <c r="BA268" s="306" t="str">
        <f>C268</f>
        <v>ZAKLADNI NATER KONSTR.-TŘ.II</v>
      </c>
      <c r="BB268" s="267"/>
      <c r="BC268" s="267"/>
      <c r="BD268" s="267"/>
      <c r="BE268" s="267"/>
      <c r="BF268" s="267"/>
      <c r="BG268" s="267"/>
      <c r="BH268" s="267"/>
    </row>
    <row r="269" spans="1:60" ht="12.75" outlineLevel="1">
      <c r="A269" s="314">
        <v>127</v>
      </c>
      <c r="B269" s="307" t="s">
        <v>1819</v>
      </c>
      <c r="C269" s="322" t="s">
        <v>1820</v>
      </c>
      <c r="D269" s="309" t="s">
        <v>1660</v>
      </c>
      <c r="E269" s="311">
        <v>32</v>
      </c>
      <c r="F269" s="313"/>
      <c r="G269" s="316">
        <f>E269*F269</f>
        <v>0</v>
      </c>
      <c r="H269" s="267"/>
      <c r="I269" s="267"/>
      <c r="J269" s="267"/>
      <c r="K269" s="267"/>
      <c r="L269" s="267"/>
      <c r="M269" s="267"/>
      <c r="N269" s="267"/>
      <c r="O269" s="267"/>
      <c r="P269" s="267"/>
      <c r="Q269" s="267"/>
      <c r="R269" s="267"/>
      <c r="S269" s="267"/>
      <c r="T269" s="267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  <c r="AT269" s="267"/>
      <c r="AU269" s="267"/>
      <c r="AV269" s="267"/>
      <c r="AW269" s="267"/>
      <c r="AX269" s="267"/>
      <c r="AY269" s="267"/>
      <c r="AZ269" s="267"/>
      <c r="BA269" s="267"/>
      <c r="BB269" s="267"/>
      <c r="BC269" s="267"/>
      <c r="BD269" s="267"/>
      <c r="BE269" s="267"/>
      <c r="BF269" s="267"/>
      <c r="BG269" s="267"/>
      <c r="BH269" s="267"/>
    </row>
    <row r="270" spans="1:60" ht="12.75" outlineLevel="1">
      <c r="A270" s="314"/>
      <c r="B270" s="307"/>
      <c r="C270" s="410" t="s">
        <v>1820</v>
      </c>
      <c r="D270" s="411"/>
      <c r="E270" s="412"/>
      <c r="F270" s="413"/>
      <c r="G270" s="414"/>
      <c r="H270" s="267"/>
      <c r="I270" s="267"/>
      <c r="J270" s="267"/>
      <c r="K270" s="267"/>
      <c r="L270" s="267"/>
      <c r="M270" s="267"/>
      <c r="N270" s="267"/>
      <c r="O270" s="267"/>
      <c r="P270" s="267"/>
      <c r="Q270" s="267"/>
      <c r="R270" s="267"/>
      <c r="S270" s="267"/>
      <c r="T270" s="267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  <c r="BA270" s="306" t="str">
        <f>C270</f>
        <v>PÍSMOMALÍŘSKÉ PRÁCE -VELIKOST DO 100MM</v>
      </c>
      <c r="BB270" s="267"/>
      <c r="BC270" s="267"/>
      <c r="BD270" s="267"/>
      <c r="BE270" s="267"/>
      <c r="BF270" s="267"/>
      <c r="BG270" s="267"/>
      <c r="BH270" s="267"/>
    </row>
    <row r="271" spans="1:60" ht="12.75" outlineLevel="1">
      <c r="A271" s="314">
        <v>128</v>
      </c>
      <c r="B271" s="307" t="s">
        <v>1821</v>
      </c>
      <c r="C271" s="322" t="s">
        <v>1822</v>
      </c>
      <c r="D271" s="309" t="s">
        <v>1812</v>
      </c>
      <c r="E271" s="311">
        <v>2</v>
      </c>
      <c r="F271" s="313"/>
      <c r="G271" s="316">
        <f>E271*F271</f>
        <v>0</v>
      </c>
      <c r="H271" s="267"/>
      <c r="I271" s="267"/>
      <c r="J271" s="267"/>
      <c r="K271" s="267"/>
      <c r="L271" s="267"/>
      <c r="M271" s="267"/>
      <c r="N271" s="267"/>
      <c r="O271" s="267"/>
      <c r="P271" s="267"/>
      <c r="Q271" s="267"/>
      <c r="R271" s="267"/>
      <c r="S271" s="267"/>
      <c r="T271" s="267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  <c r="BA271" s="267"/>
      <c r="BB271" s="267"/>
      <c r="BC271" s="267"/>
      <c r="BD271" s="267"/>
      <c r="BE271" s="267"/>
      <c r="BF271" s="267"/>
      <c r="BG271" s="267"/>
      <c r="BH271" s="267"/>
    </row>
    <row r="272" spans="1:60" ht="12.75" outlineLevel="1">
      <c r="A272" s="314"/>
      <c r="B272" s="307"/>
      <c r="C272" s="410" t="s">
        <v>1822</v>
      </c>
      <c r="D272" s="411"/>
      <c r="E272" s="412"/>
      <c r="F272" s="413"/>
      <c r="G272" s="414"/>
      <c r="H272" s="267"/>
      <c r="I272" s="267"/>
      <c r="J272" s="267"/>
      <c r="K272" s="267"/>
      <c r="L272" s="267"/>
      <c r="M272" s="267"/>
      <c r="N272" s="267"/>
      <c r="O272" s="267"/>
      <c r="P272" s="267"/>
      <c r="Q272" s="267"/>
      <c r="R272" s="267"/>
      <c r="S272" s="267"/>
      <c r="T272" s="267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  <c r="BA272" s="306" t="str">
        <f>C272</f>
        <v>VRCH.NÁTĚR KONSTR.TŘ.II-2X-AUT.</v>
      </c>
      <c r="BB272" s="267"/>
      <c r="BC272" s="267"/>
      <c r="BD272" s="267"/>
      <c r="BE272" s="267"/>
      <c r="BF272" s="267"/>
      <c r="BG272" s="267"/>
      <c r="BH272" s="267"/>
    </row>
    <row r="273" spans="1:60" ht="12.75" outlineLevel="1">
      <c r="A273" s="314">
        <v>129</v>
      </c>
      <c r="B273" s="307" t="s">
        <v>1823</v>
      </c>
      <c r="C273" s="322" t="s">
        <v>1824</v>
      </c>
      <c r="D273" s="309" t="s">
        <v>1825</v>
      </c>
      <c r="E273" s="311">
        <v>18</v>
      </c>
      <c r="F273" s="313"/>
      <c r="G273" s="316">
        <f>E273*F273</f>
        <v>0</v>
      </c>
      <c r="H273" s="267"/>
      <c r="I273" s="267"/>
      <c r="J273" s="267"/>
      <c r="K273" s="267"/>
      <c r="L273" s="267"/>
      <c r="M273" s="267"/>
      <c r="N273" s="267"/>
      <c r="O273" s="267"/>
      <c r="P273" s="267"/>
      <c r="Q273" s="267"/>
      <c r="R273" s="267"/>
      <c r="S273" s="267"/>
      <c r="T273" s="267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7"/>
      <c r="AQ273" s="267"/>
      <c r="AR273" s="267"/>
      <c r="AS273" s="267"/>
      <c r="AT273" s="267"/>
      <c r="AU273" s="267"/>
      <c r="AV273" s="267"/>
      <c r="AW273" s="267"/>
      <c r="AX273" s="267"/>
      <c r="AY273" s="267"/>
      <c r="AZ273" s="267"/>
      <c r="BA273" s="267"/>
      <c r="BB273" s="267"/>
      <c r="BC273" s="267"/>
      <c r="BD273" s="267"/>
      <c r="BE273" s="267"/>
      <c r="BF273" s="267"/>
      <c r="BG273" s="267"/>
      <c r="BH273" s="267"/>
    </row>
    <row r="274" spans="1:60" ht="12.75" outlineLevel="1">
      <c r="A274" s="314"/>
      <c r="B274" s="307"/>
      <c r="C274" s="410" t="s">
        <v>1824</v>
      </c>
      <c r="D274" s="411"/>
      <c r="E274" s="412"/>
      <c r="F274" s="413"/>
      <c r="G274" s="414"/>
      <c r="H274" s="267"/>
      <c r="I274" s="267"/>
      <c r="J274" s="267"/>
      <c r="K274" s="267"/>
      <c r="L274" s="267"/>
      <c r="M274" s="267"/>
      <c r="N274" s="267"/>
      <c r="O274" s="267"/>
      <c r="P274" s="267"/>
      <c r="Q274" s="267"/>
      <c r="R274" s="267"/>
      <c r="S274" s="267"/>
      <c r="T274" s="267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  <c r="BA274" s="306" t="str">
        <f>C274</f>
        <v>HZS-MONTÁŽNÍ PRÁCE V NORMÁL.PRAC.DOBĚ</v>
      </c>
      <c r="BB274" s="267"/>
      <c r="BC274" s="267"/>
      <c r="BD274" s="267"/>
      <c r="BE274" s="267"/>
      <c r="BF274" s="267"/>
      <c r="BG274" s="267"/>
      <c r="BH274" s="267"/>
    </row>
    <row r="275" spans="1:60" ht="12.75" outlineLevel="1">
      <c r="A275" s="314">
        <v>130</v>
      </c>
      <c r="B275" s="307" t="s">
        <v>1826</v>
      </c>
      <c r="C275" s="322" t="s">
        <v>1827</v>
      </c>
      <c r="D275" s="309" t="s">
        <v>1825</v>
      </c>
      <c r="E275" s="311">
        <v>16</v>
      </c>
      <c r="F275" s="313"/>
      <c r="G275" s="316">
        <f>E275*F275</f>
        <v>0</v>
      </c>
      <c r="H275" s="267"/>
      <c r="I275" s="267"/>
      <c r="J275" s="267"/>
      <c r="K275" s="267"/>
      <c r="L275" s="267"/>
      <c r="M275" s="267"/>
      <c r="N275" s="267"/>
      <c r="O275" s="267"/>
      <c r="P275" s="267"/>
      <c r="Q275" s="267"/>
      <c r="R275" s="267"/>
      <c r="S275" s="267"/>
      <c r="T275" s="267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267"/>
      <c r="AX275" s="267"/>
      <c r="AY275" s="267"/>
      <c r="AZ275" s="267"/>
      <c r="BA275" s="267"/>
      <c r="BB275" s="267"/>
      <c r="BC275" s="267"/>
      <c r="BD275" s="267"/>
      <c r="BE275" s="267"/>
      <c r="BF275" s="267"/>
      <c r="BG275" s="267"/>
      <c r="BH275" s="267"/>
    </row>
    <row r="276" spans="1:60" ht="12.75" outlineLevel="1">
      <c r="A276" s="314"/>
      <c r="B276" s="307"/>
      <c r="C276" s="410" t="s">
        <v>1827</v>
      </c>
      <c r="D276" s="411"/>
      <c r="E276" s="412"/>
      <c r="F276" s="413"/>
      <c r="G276" s="414"/>
      <c r="H276" s="267"/>
      <c r="I276" s="267"/>
      <c r="J276" s="267"/>
      <c r="K276" s="267"/>
      <c r="L276" s="267"/>
      <c r="M276" s="267"/>
      <c r="N276" s="267"/>
      <c r="O276" s="267"/>
      <c r="P276" s="267"/>
      <c r="Q276" s="267"/>
      <c r="R276" s="267"/>
      <c r="S276" s="267"/>
      <c r="T276" s="267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7"/>
      <c r="AY276" s="267"/>
      <c r="AZ276" s="267"/>
      <c r="BA276" s="306" t="str">
        <f>C276</f>
        <v>HZS-ÚČAST DODAVAT.PŘI ZKOUŠK.V PRAC.DOBĚ</v>
      </c>
      <c r="BB276" s="267"/>
      <c r="BC276" s="267"/>
      <c r="BD276" s="267"/>
      <c r="BE276" s="267"/>
      <c r="BF276" s="267"/>
      <c r="BG276" s="267"/>
      <c r="BH276" s="267"/>
    </row>
    <row r="277" spans="1:60" ht="12.75" outlineLevel="1">
      <c r="A277" s="314">
        <v>131</v>
      </c>
      <c r="B277" s="307" t="s">
        <v>1674</v>
      </c>
      <c r="C277" s="322" t="s">
        <v>1828</v>
      </c>
      <c r="D277" s="309" t="s">
        <v>1664</v>
      </c>
      <c r="E277" s="311">
        <v>8.2</v>
      </c>
      <c r="F277" s="313"/>
      <c r="G277" s="316">
        <f>E277*F277</f>
        <v>0</v>
      </c>
      <c r="H277" s="267"/>
      <c r="I277" s="267"/>
      <c r="J277" s="267"/>
      <c r="K277" s="267"/>
      <c r="L277" s="267"/>
      <c r="M277" s="267"/>
      <c r="N277" s="267"/>
      <c r="O277" s="267"/>
      <c r="P277" s="267"/>
      <c r="Q277" s="267"/>
      <c r="R277" s="267"/>
      <c r="S277" s="267"/>
      <c r="T277" s="267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  <c r="BA277" s="267"/>
      <c r="BB277" s="267"/>
      <c r="BC277" s="267"/>
      <c r="BD277" s="267"/>
      <c r="BE277" s="267"/>
      <c r="BF277" s="267"/>
      <c r="BG277" s="267"/>
      <c r="BH277" s="267"/>
    </row>
    <row r="278" spans="1:60" ht="12.75" outlineLevel="1">
      <c r="A278" s="314"/>
      <c r="B278" s="307"/>
      <c r="C278" s="410" t="s">
        <v>1828</v>
      </c>
      <c r="D278" s="411"/>
      <c r="E278" s="412"/>
      <c r="F278" s="413"/>
      <c r="G278" s="414"/>
      <c r="H278" s="267"/>
      <c r="I278" s="267"/>
      <c r="J278" s="267"/>
      <c r="K278" s="267"/>
      <c r="L278" s="267"/>
      <c r="M278" s="267"/>
      <c r="N278" s="267"/>
      <c r="O278" s="267"/>
      <c r="P278" s="267"/>
      <c r="Q278" s="267"/>
      <c r="R278" s="267"/>
      <c r="S278" s="267"/>
      <c r="T278" s="267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  <c r="AT278" s="267"/>
      <c r="AU278" s="267"/>
      <c r="AV278" s="267"/>
      <c r="AW278" s="267"/>
      <c r="AX278" s="267"/>
      <c r="AY278" s="267"/>
      <c r="AZ278" s="267"/>
      <c r="BA278" s="306" t="str">
        <f>C278</f>
        <v>OCEL PÁSOVA 40X5MM (1,570 KG/M)</v>
      </c>
      <c r="BB278" s="267"/>
      <c r="BC278" s="267"/>
      <c r="BD278" s="267"/>
      <c r="BE278" s="267"/>
      <c r="BF278" s="267"/>
      <c r="BG278" s="267"/>
      <c r="BH278" s="267"/>
    </row>
    <row r="279" spans="1:60" ht="12.75" outlineLevel="1">
      <c r="A279" s="314">
        <v>132</v>
      </c>
      <c r="B279" s="307" t="s">
        <v>1674</v>
      </c>
      <c r="C279" s="322" t="s">
        <v>1829</v>
      </c>
      <c r="D279" s="309" t="s">
        <v>1664</v>
      </c>
      <c r="E279" s="311">
        <v>4.6</v>
      </c>
      <c r="F279" s="313"/>
      <c r="G279" s="316">
        <f>E279*F279</f>
        <v>0</v>
      </c>
      <c r="H279" s="267"/>
      <c r="I279" s="267"/>
      <c r="J279" s="267"/>
      <c r="K279" s="267"/>
      <c r="L279" s="267"/>
      <c r="M279" s="267"/>
      <c r="N279" s="267"/>
      <c r="O279" s="267"/>
      <c r="P279" s="267"/>
      <c r="Q279" s="267"/>
      <c r="R279" s="267"/>
      <c r="S279" s="267"/>
      <c r="T279" s="267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  <c r="BA279" s="267"/>
      <c r="BB279" s="267"/>
      <c r="BC279" s="267"/>
      <c r="BD279" s="267"/>
      <c r="BE279" s="267"/>
      <c r="BF279" s="267"/>
      <c r="BG279" s="267"/>
      <c r="BH279" s="267"/>
    </row>
    <row r="280" spans="1:60" ht="12.75" outlineLevel="1">
      <c r="A280" s="314"/>
      <c r="B280" s="307"/>
      <c r="C280" s="410" t="s">
        <v>1829</v>
      </c>
      <c r="D280" s="411"/>
      <c r="E280" s="412"/>
      <c r="F280" s="413"/>
      <c r="G280" s="414"/>
      <c r="H280" s="267"/>
      <c r="I280" s="267"/>
      <c r="J280" s="267"/>
      <c r="K280" s="267"/>
      <c r="L280" s="267"/>
      <c r="M280" s="267"/>
      <c r="N280" s="267"/>
      <c r="O280" s="267"/>
      <c r="P280" s="267"/>
      <c r="Q280" s="267"/>
      <c r="R280" s="267"/>
      <c r="S280" s="267"/>
      <c r="T280" s="267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  <c r="BA280" s="306" t="str">
        <f>C280</f>
        <v>OCEL.ÚHELNÍK 35X35X5 (2,09 KG/M)</v>
      </c>
      <c r="BB280" s="267"/>
      <c r="BC280" s="267"/>
      <c r="BD280" s="267"/>
      <c r="BE280" s="267"/>
      <c r="BF280" s="267"/>
      <c r="BG280" s="267"/>
      <c r="BH280" s="267"/>
    </row>
    <row r="281" spans="1:60" ht="12.75" outlineLevel="1">
      <c r="A281" s="314">
        <v>133</v>
      </c>
      <c r="B281" s="307" t="s">
        <v>1676</v>
      </c>
      <c r="C281" s="322" t="s">
        <v>1830</v>
      </c>
      <c r="D281" s="309" t="s">
        <v>1695</v>
      </c>
      <c r="E281" s="311">
        <v>1</v>
      </c>
      <c r="F281" s="313"/>
      <c r="G281" s="316">
        <f>E281*F281</f>
        <v>0</v>
      </c>
      <c r="H281" s="267"/>
      <c r="I281" s="267"/>
      <c r="J281" s="267"/>
      <c r="K281" s="267"/>
      <c r="L281" s="267"/>
      <c r="M281" s="267"/>
      <c r="N281" s="267"/>
      <c r="O281" s="267"/>
      <c r="P281" s="267"/>
      <c r="Q281" s="267"/>
      <c r="R281" s="267"/>
      <c r="S281" s="267"/>
      <c r="T281" s="267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  <c r="BA281" s="267"/>
      <c r="BB281" s="267"/>
      <c r="BC281" s="267"/>
      <c r="BD281" s="267"/>
      <c r="BE281" s="267"/>
      <c r="BF281" s="267"/>
      <c r="BG281" s="267"/>
      <c r="BH281" s="267"/>
    </row>
    <row r="282" spans="1:60" ht="12.75" outlineLevel="1">
      <c r="A282" s="314"/>
      <c r="B282" s="307"/>
      <c r="C282" s="410" t="s">
        <v>1830</v>
      </c>
      <c r="D282" s="411"/>
      <c r="E282" s="412"/>
      <c r="F282" s="413"/>
      <c r="G282" s="414"/>
      <c r="H282" s="267"/>
      <c r="I282" s="267"/>
      <c r="J282" s="267"/>
      <c r="K282" s="267"/>
      <c r="L282" s="267"/>
      <c r="M282" s="267"/>
      <c r="N282" s="267"/>
      <c r="O282" s="267"/>
      <c r="P282" s="267"/>
      <c r="Q282" s="267"/>
      <c r="R282" s="267"/>
      <c r="S282" s="267"/>
      <c r="T282" s="267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  <c r="AT282" s="267"/>
      <c r="AU282" s="267"/>
      <c r="AV282" s="267"/>
      <c r="AW282" s="267"/>
      <c r="AX282" s="267"/>
      <c r="AY282" s="267"/>
      <c r="AZ282" s="267"/>
      <c r="BA282" s="306" t="str">
        <f>C282</f>
        <v>BARVA SYNTET.ZAKLADNI S 2000 ŠEDÁ,0110</v>
      </c>
      <c r="BB282" s="267"/>
      <c r="BC282" s="267"/>
      <c r="BD282" s="267"/>
      <c r="BE282" s="267"/>
      <c r="BF282" s="267"/>
      <c r="BG282" s="267"/>
      <c r="BH282" s="267"/>
    </row>
    <row r="283" spans="1:60" ht="12.75" outlineLevel="1">
      <c r="A283" s="314">
        <v>134</v>
      </c>
      <c r="B283" s="307" t="s">
        <v>1676</v>
      </c>
      <c r="C283" s="322" t="s">
        <v>1831</v>
      </c>
      <c r="D283" s="309" t="s">
        <v>1695</v>
      </c>
      <c r="E283" s="311">
        <v>0.7</v>
      </c>
      <c r="F283" s="313"/>
      <c r="G283" s="316">
        <f>E283*F283</f>
        <v>0</v>
      </c>
      <c r="H283" s="267"/>
      <c r="I283" s="267"/>
      <c r="J283" s="267"/>
      <c r="K283" s="267"/>
      <c r="L283" s="267"/>
      <c r="M283" s="267"/>
      <c r="N283" s="267"/>
      <c r="O283" s="267"/>
      <c r="P283" s="267"/>
      <c r="Q283" s="267"/>
      <c r="R283" s="267"/>
      <c r="S283" s="267"/>
      <c r="T283" s="267"/>
      <c r="U283" s="267"/>
      <c r="V283" s="267"/>
      <c r="W283" s="267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67"/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67"/>
      <c r="AZ283" s="267"/>
      <c r="BA283" s="267"/>
      <c r="BB283" s="267"/>
      <c r="BC283" s="267"/>
      <c r="BD283" s="267"/>
      <c r="BE283" s="267"/>
      <c r="BF283" s="267"/>
      <c r="BG283" s="267"/>
      <c r="BH283" s="267"/>
    </row>
    <row r="284" spans="1:60" ht="12.75" outlineLevel="1">
      <c r="A284" s="314"/>
      <c r="B284" s="307"/>
      <c r="C284" s="410" t="s">
        <v>1831</v>
      </c>
      <c r="D284" s="411"/>
      <c r="E284" s="412"/>
      <c r="F284" s="413"/>
      <c r="G284" s="414"/>
      <c r="H284" s="267"/>
      <c r="I284" s="267"/>
      <c r="J284" s="267"/>
      <c r="K284" s="267"/>
      <c r="L284" s="267"/>
      <c r="M284" s="267"/>
      <c r="N284" s="267"/>
      <c r="O284" s="267"/>
      <c r="P284" s="267"/>
      <c r="Q284" s="267"/>
      <c r="R284" s="267"/>
      <c r="S284" s="267"/>
      <c r="T284" s="267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  <c r="AY284" s="267"/>
      <c r="AZ284" s="267"/>
      <c r="BA284" s="306" t="str">
        <f>C284</f>
        <v>EMAIL SYNTET.VENKOV.S 2013 ČERNÝ 1999</v>
      </c>
      <c r="BB284" s="267"/>
      <c r="BC284" s="267"/>
      <c r="BD284" s="267"/>
      <c r="BE284" s="267"/>
      <c r="BF284" s="267"/>
      <c r="BG284" s="267"/>
      <c r="BH284" s="267"/>
    </row>
    <row r="285" spans="1:60" ht="12.75" outlineLevel="1">
      <c r="A285" s="314">
        <v>135</v>
      </c>
      <c r="B285" s="307" t="s">
        <v>1676</v>
      </c>
      <c r="C285" s="322" t="s">
        <v>1832</v>
      </c>
      <c r="D285" s="309" t="s">
        <v>1695</v>
      </c>
      <c r="E285" s="311">
        <v>0.7</v>
      </c>
      <c r="F285" s="313"/>
      <c r="G285" s="316">
        <f>E285*F285</f>
        <v>0</v>
      </c>
      <c r="H285" s="267"/>
      <c r="I285" s="267"/>
      <c r="J285" s="267"/>
      <c r="K285" s="267"/>
      <c r="L285" s="267"/>
      <c r="M285" s="267"/>
      <c r="N285" s="267"/>
      <c r="O285" s="267"/>
      <c r="P285" s="267"/>
      <c r="Q285" s="267"/>
      <c r="R285" s="267"/>
      <c r="S285" s="267"/>
      <c r="T285" s="267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7"/>
      <c r="AP285" s="267"/>
      <c r="AQ285" s="267"/>
      <c r="AR285" s="267"/>
      <c r="AS285" s="267"/>
      <c r="AT285" s="267"/>
      <c r="AU285" s="267"/>
      <c r="AV285" s="267"/>
      <c r="AW285" s="267"/>
      <c r="AX285" s="267"/>
      <c r="AY285" s="267"/>
      <c r="AZ285" s="267"/>
      <c r="BA285" s="267"/>
      <c r="BB285" s="267"/>
      <c r="BC285" s="267"/>
      <c r="BD285" s="267"/>
      <c r="BE285" s="267"/>
      <c r="BF285" s="267"/>
      <c r="BG285" s="267"/>
      <c r="BH285" s="267"/>
    </row>
    <row r="286" spans="1:60" ht="12.75" outlineLevel="1">
      <c r="A286" s="314"/>
      <c r="B286" s="307"/>
      <c r="C286" s="410" t="s">
        <v>1832</v>
      </c>
      <c r="D286" s="411"/>
      <c r="E286" s="412"/>
      <c r="F286" s="413"/>
      <c r="G286" s="414"/>
      <c r="H286" s="267"/>
      <c r="I286" s="267"/>
      <c r="J286" s="267"/>
      <c r="K286" s="267"/>
      <c r="L286" s="267"/>
      <c r="M286" s="267"/>
      <c r="N286" s="267"/>
      <c r="O286" s="267"/>
      <c r="P286" s="267"/>
      <c r="Q286" s="267"/>
      <c r="R286" s="267"/>
      <c r="S286" s="267"/>
      <c r="T286" s="267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7"/>
      <c r="AP286" s="267"/>
      <c r="AQ286" s="267"/>
      <c r="AR286" s="267"/>
      <c r="AS286" s="267"/>
      <c r="AT286" s="267"/>
      <c r="AU286" s="267"/>
      <c r="AV286" s="267"/>
      <c r="AW286" s="267"/>
      <c r="AX286" s="267"/>
      <c r="AY286" s="267"/>
      <c r="AZ286" s="267"/>
      <c r="BA286" s="306" t="str">
        <f>C286</f>
        <v>EMAIL SYNTET.VENKOV.S 2013 ZELENÝ 5300</v>
      </c>
      <c r="BB286" s="267"/>
      <c r="BC286" s="267"/>
      <c r="BD286" s="267"/>
      <c r="BE286" s="267"/>
      <c r="BF286" s="267"/>
      <c r="BG286" s="267"/>
      <c r="BH286" s="267"/>
    </row>
    <row r="287" spans="1:60" ht="12.75" outlineLevel="1">
      <c r="A287" s="314">
        <v>136</v>
      </c>
      <c r="B287" s="307" t="s">
        <v>1676</v>
      </c>
      <c r="C287" s="322" t="s">
        <v>1833</v>
      </c>
      <c r="D287" s="309" t="s">
        <v>1695</v>
      </c>
      <c r="E287" s="311">
        <v>0.7</v>
      </c>
      <c r="F287" s="313"/>
      <c r="G287" s="316">
        <f>E287*F287</f>
        <v>0</v>
      </c>
      <c r="H287" s="267"/>
      <c r="I287" s="267"/>
      <c r="J287" s="267"/>
      <c r="K287" s="267"/>
      <c r="L287" s="267"/>
      <c r="M287" s="267"/>
      <c r="N287" s="267"/>
      <c r="O287" s="267"/>
      <c r="P287" s="267"/>
      <c r="Q287" s="267"/>
      <c r="R287" s="267"/>
      <c r="S287" s="267"/>
      <c r="T287" s="267"/>
      <c r="U287" s="267"/>
      <c r="V287" s="267"/>
      <c r="W287" s="267"/>
      <c r="X287" s="267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  <c r="AT287" s="267"/>
      <c r="AU287" s="267"/>
      <c r="AV287" s="267"/>
      <c r="AW287" s="267"/>
      <c r="AX287" s="267"/>
      <c r="AY287" s="267"/>
      <c r="AZ287" s="267"/>
      <c r="BA287" s="267"/>
      <c r="BB287" s="267"/>
      <c r="BC287" s="267"/>
      <c r="BD287" s="267"/>
      <c r="BE287" s="267"/>
      <c r="BF287" s="267"/>
      <c r="BG287" s="267"/>
      <c r="BH287" s="267"/>
    </row>
    <row r="288" spans="1:60" ht="12.75" outlineLevel="1">
      <c r="A288" s="314"/>
      <c r="B288" s="307"/>
      <c r="C288" s="410" t="s">
        <v>1833</v>
      </c>
      <c r="D288" s="411"/>
      <c r="E288" s="412"/>
      <c r="F288" s="413"/>
      <c r="G288" s="414"/>
      <c r="H288" s="267"/>
      <c r="I288" s="267"/>
      <c r="J288" s="267"/>
      <c r="K288" s="267"/>
      <c r="L288" s="267"/>
      <c r="M288" s="267"/>
      <c r="N288" s="267"/>
      <c r="O288" s="267"/>
      <c r="P288" s="267"/>
      <c r="Q288" s="267"/>
      <c r="R288" s="267"/>
      <c r="S288" s="267"/>
      <c r="T288" s="267"/>
      <c r="U288" s="267"/>
      <c r="V288" s="267"/>
      <c r="W288" s="267"/>
      <c r="X288" s="267"/>
      <c r="Y288" s="267"/>
      <c r="Z288" s="267"/>
      <c r="AA288" s="267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7"/>
      <c r="AP288" s="267"/>
      <c r="AQ288" s="267"/>
      <c r="AR288" s="267"/>
      <c r="AS288" s="267"/>
      <c r="AT288" s="267"/>
      <c r="AU288" s="267"/>
      <c r="AV288" s="267"/>
      <c r="AW288" s="267"/>
      <c r="AX288" s="267"/>
      <c r="AY288" s="267"/>
      <c r="AZ288" s="267"/>
      <c r="BA288" s="306" t="str">
        <f>C288</f>
        <v>EMAIL SYNTET.VENKOV.S 2013 ŽLUTÝ 6200</v>
      </c>
      <c r="BB288" s="267"/>
      <c r="BC288" s="267"/>
      <c r="BD288" s="267"/>
      <c r="BE288" s="267"/>
      <c r="BF288" s="267"/>
      <c r="BG288" s="267"/>
      <c r="BH288" s="267"/>
    </row>
    <row r="289" spans="1:60" ht="12.75" outlineLevel="1">
      <c r="A289" s="314">
        <v>137</v>
      </c>
      <c r="B289" s="307" t="s">
        <v>1676</v>
      </c>
      <c r="C289" s="322" t="s">
        <v>1834</v>
      </c>
      <c r="D289" s="309" t="s">
        <v>1695</v>
      </c>
      <c r="E289" s="311">
        <v>1</v>
      </c>
      <c r="F289" s="313"/>
      <c r="G289" s="316">
        <f>E289*F289</f>
        <v>0</v>
      </c>
      <c r="H289" s="267"/>
      <c r="I289" s="267"/>
      <c r="J289" s="267"/>
      <c r="K289" s="267"/>
      <c r="L289" s="267"/>
      <c r="M289" s="267"/>
      <c r="N289" s="267"/>
      <c r="O289" s="267"/>
      <c r="P289" s="267"/>
      <c r="Q289" s="267"/>
      <c r="R289" s="267"/>
      <c r="S289" s="267"/>
      <c r="T289" s="267"/>
      <c r="U289" s="267"/>
      <c r="V289" s="267"/>
      <c r="W289" s="267"/>
      <c r="X289" s="267"/>
      <c r="Y289" s="267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7"/>
      <c r="AP289" s="267"/>
      <c r="AQ289" s="267"/>
      <c r="AR289" s="267"/>
      <c r="AS289" s="267"/>
      <c r="AT289" s="267"/>
      <c r="AU289" s="267"/>
      <c r="AV289" s="267"/>
      <c r="AW289" s="267"/>
      <c r="AX289" s="267"/>
      <c r="AY289" s="267"/>
      <c r="AZ289" s="267"/>
      <c r="BA289" s="267"/>
      <c r="BB289" s="267"/>
      <c r="BC289" s="267"/>
      <c r="BD289" s="267"/>
      <c r="BE289" s="267"/>
      <c r="BF289" s="267"/>
      <c r="BG289" s="267"/>
      <c r="BH289" s="267"/>
    </row>
    <row r="290" spans="1:60" ht="12.75" outlineLevel="1">
      <c r="A290" s="314"/>
      <c r="B290" s="307"/>
      <c r="C290" s="410" t="s">
        <v>1834</v>
      </c>
      <c r="D290" s="411"/>
      <c r="E290" s="412"/>
      <c r="F290" s="413"/>
      <c r="G290" s="414"/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7"/>
      <c r="T290" s="267"/>
      <c r="U290" s="267"/>
      <c r="V290" s="267"/>
      <c r="W290" s="267"/>
      <c r="X290" s="267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67"/>
      <c r="AZ290" s="267"/>
      <c r="BA290" s="306" t="str">
        <f>C290</f>
        <v>BARVA SYNT.NA KONSTR.S2014,ŠED.STR.1100</v>
      </c>
      <c r="BB290" s="267"/>
      <c r="BC290" s="267"/>
      <c r="BD290" s="267"/>
      <c r="BE290" s="267"/>
      <c r="BF290" s="267"/>
      <c r="BG290" s="267"/>
      <c r="BH290" s="267"/>
    </row>
    <row r="291" spans="1:60" ht="12.75" outlineLevel="1">
      <c r="A291" s="314">
        <v>138</v>
      </c>
      <c r="B291" s="307" t="s">
        <v>1676</v>
      </c>
      <c r="C291" s="322" t="s">
        <v>1835</v>
      </c>
      <c r="D291" s="309" t="s">
        <v>1695</v>
      </c>
      <c r="E291" s="311">
        <v>1.5</v>
      </c>
      <c r="F291" s="313"/>
      <c r="G291" s="316">
        <f>E291*F291</f>
        <v>0</v>
      </c>
      <c r="H291" s="267"/>
      <c r="I291" s="267"/>
      <c r="J291" s="267"/>
      <c r="K291" s="267"/>
      <c r="L291" s="267"/>
      <c r="M291" s="267"/>
      <c r="N291" s="267"/>
      <c r="O291" s="267"/>
      <c r="P291" s="267"/>
      <c r="Q291" s="267"/>
      <c r="R291" s="267"/>
      <c r="S291" s="267"/>
      <c r="T291" s="267"/>
      <c r="U291" s="267"/>
      <c r="V291" s="267"/>
      <c r="W291" s="267"/>
      <c r="X291" s="267"/>
      <c r="Y291" s="267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67"/>
      <c r="AM291" s="267"/>
      <c r="AN291" s="267"/>
      <c r="AO291" s="267"/>
      <c r="AP291" s="267"/>
      <c r="AQ291" s="267"/>
      <c r="AR291" s="267"/>
      <c r="AS291" s="267"/>
      <c r="AT291" s="267"/>
      <c r="AU291" s="267"/>
      <c r="AV291" s="267"/>
      <c r="AW291" s="267"/>
      <c r="AX291" s="267"/>
      <c r="AY291" s="267"/>
      <c r="AZ291" s="267"/>
      <c r="BA291" s="267"/>
      <c r="BB291" s="267"/>
      <c r="BC291" s="267"/>
      <c r="BD291" s="267"/>
      <c r="BE291" s="267"/>
      <c r="BF291" s="267"/>
      <c r="BG291" s="267"/>
      <c r="BH291" s="267"/>
    </row>
    <row r="292" spans="1:60" ht="12.75" outlineLevel="1">
      <c r="A292" s="314"/>
      <c r="B292" s="307"/>
      <c r="C292" s="410" t="s">
        <v>1835</v>
      </c>
      <c r="D292" s="411"/>
      <c r="E292" s="412"/>
      <c r="F292" s="413"/>
      <c r="G292" s="414"/>
      <c r="H292" s="267"/>
      <c r="I292" s="267"/>
      <c r="J292" s="267"/>
      <c r="K292" s="267"/>
      <c r="L292" s="267"/>
      <c r="M292" s="267"/>
      <c r="N292" s="267"/>
      <c r="O292" s="267"/>
      <c r="P292" s="267"/>
      <c r="Q292" s="267"/>
      <c r="R292" s="267"/>
      <c r="S292" s="267"/>
      <c r="T292" s="267"/>
      <c r="U292" s="267"/>
      <c r="V292" s="267"/>
      <c r="W292" s="267"/>
      <c r="X292" s="267"/>
      <c r="Y292" s="267"/>
      <c r="Z292" s="267"/>
      <c r="AA292" s="267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7"/>
      <c r="AP292" s="267"/>
      <c r="AQ292" s="267"/>
      <c r="AR292" s="267"/>
      <c r="AS292" s="267"/>
      <c r="AT292" s="267"/>
      <c r="AU292" s="267"/>
      <c r="AV292" s="267"/>
      <c r="AW292" s="267"/>
      <c r="AX292" s="267"/>
      <c r="AY292" s="267"/>
      <c r="AZ292" s="267"/>
      <c r="BA292" s="306" t="str">
        <f>C292</f>
        <v>ŘEDIDLO OLEJO-SYNT.S 6006</v>
      </c>
      <c r="BB292" s="267"/>
      <c r="BC292" s="267"/>
      <c r="BD292" s="267"/>
      <c r="BE292" s="267"/>
      <c r="BF292" s="267"/>
      <c r="BG292" s="267"/>
      <c r="BH292" s="267"/>
    </row>
    <row r="293" spans="1:60" ht="12.75" outlineLevel="1">
      <c r="A293" s="314">
        <v>139</v>
      </c>
      <c r="B293" s="307" t="s">
        <v>1676</v>
      </c>
      <c r="C293" s="322" t="s">
        <v>1836</v>
      </c>
      <c r="D293" s="309" t="s">
        <v>1812</v>
      </c>
      <c r="E293" s="311">
        <v>2</v>
      </c>
      <c r="F293" s="313"/>
      <c r="G293" s="316">
        <f>E293*F293</f>
        <v>0</v>
      </c>
      <c r="H293" s="267"/>
      <c r="I293" s="267"/>
      <c r="J293" s="267"/>
      <c r="K293" s="267"/>
      <c r="L293" s="267"/>
      <c r="M293" s="267"/>
      <c r="N293" s="267"/>
      <c r="O293" s="267"/>
      <c r="P293" s="267"/>
      <c r="Q293" s="267"/>
      <c r="R293" s="267"/>
      <c r="S293" s="267"/>
      <c r="T293" s="267"/>
      <c r="U293" s="267"/>
      <c r="V293" s="267"/>
      <c r="W293" s="267"/>
      <c r="X293" s="267"/>
      <c r="Y293" s="267"/>
      <c r="Z293" s="267"/>
      <c r="AA293" s="267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  <c r="AT293" s="267"/>
      <c r="AU293" s="267"/>
      <c r="AV293" s="267"/>
      <c r="AW293" s="267"/>
      <c r="AX293" s="267"/>
      <c r="AY293" s="267"/>
      <c r="AZ293" s="267"/>
      <c r="BA293" s="267"/>
      <c r="BB293" s="267"/>
      <c r="BC293" s="267"/>
      <c r="BD293" s="267"/>
      <c r="BE293" s="267"/>
      <c r="BF293" s="267"/>
      <c r="BG293" s="267"/>
      <c r="BH293" s="267"/>
    </row>
    <row r="294" spans="1:60" ht="13.5" outlineLevel="1" thickBot="1">
      <c r="A294" s="320"/>
      <c r="B294" s="321"/>
      <c r="C294" s="415" t="s">
        <v>1836</v>
      </c>
      <c r="D294" s="416"/>
      <c r="E294" s="417"/>
      <c r="F294" s="418"/>
      <c r="G294" s="419"/>
      <c r="H294" s="267"/>
      <c r="I294" s="267"/>
      <c r="J294" s="267"/>
      <c r="K294" s="267"/>
      <c r="L294" s="267"/>
      <c r="M294" s="267"/>
      <c r="N294" s="267"/>
      <c r="O294" s="267"/>
      <c r="P294" s="267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  <c r="AT294" s="267"/>
      <c r="AU294" s="267"/>
      <c r="AV294" s="267"/>
      <c r="AW294" s="267"/>
      <c r="AX294" s="267"/>
      <c r="AY294" s="267"/>
      <c r="AZ294" s="267"/>
      <c r="BA294" s="306" t="str">
        <f>C294</f>
        <v>BARVA ZÁKLADNÍ SYNT.S 2003 PRO OCEL.PROF</v>
      </c>
      <c r="BB294" s="267"/>
      <c r="BC294" s="267"/>
      <c r="BD294" s="267"/>
      <c r="BE294" s="267"/>
      <c r="BF294" s="267"/>
      <c r="BG294" s="267"/>
      <c r="BH294" s="267"/>
    </row>
    <row r="295" spans="37:41" ht="12.75">
      <c r="AK295">
        <f>SUM(AK1:AK294)</f>
        <v>0</v>
      </c>
      <c r="AL295">
        <f>SUM(AL1:AL294)</f>
        <v>0</v>
      </c>
      <c r="AN295">
        <v>15</v>
      </c>
      <c r="AO295">
        <v>21</v>
      </c>
    </row>
    <row r="296" spans="40:41" ht="12.75">
      <c r="AN296">
        <f>SUMIF(AM8:AM295,AN295,G8:G295)</f>
        <v>0</v>
      </c>
      <c r="AO296">
        <f>SUMIF(AM8:AM295,AO295,G8:G295)</f>
        <v>0</v>
      </c>
    </row>
  </sheetData>
  <mergeCells count="153">
    <mergeCell ref="C11:G11"/>
    <mergeCell ref="C13:G13"/>
    <mergeCell ref="C15:G15"/>
    <mergeCell ref="F16:G16"/>
    <mergeCell ref="C18:G18"/>
    <mergeCell ref="C20:G20"/>
    <mergeCell ref="A1:G1"/>
    <mergeCell ref="C2:G2"/>
    <mergeCell ref="C3:G3"/>
    <mergeCell ref="C4:G4"/>
    <mergeCell ref="F7:G7"/>
    <mergeCell ref="C9:G9"/>
    <mergeCell ref="C34:G34"/>
    <mergeCell ref="C36:G36"/>
    <mergeCell ref="C38:G38"/>
    <mergeCell ref="C40:G40"/>
    <mergeCell ref="C42:G42"/>
    <mergeCell ref="C44:G44"/>
    <mergeCell ref="C22:G22"/>
    <mergeCell ref="C24:G24"/>
    <mergeCell ref="C26:G26"/>
    <mergeCell ref="C28:G28"/>
    <mergeCell ref="C30:G30"/>
    <mergeCell ref="C32:G32"/>
    <mergeCell ref="C57:G57"/>
    <mergeCell ref="C59:G59"/>
    <mergeCell ref="C61:G61"/>
    <mergeCell ref="C63:G63"/>
    <mergeCell ref="C65:G65"/>
    <mergeCell ref="C67:G67"/>
    <mergeCell ref="C46:G46"/>
    <mergeCell ref="C48:G48"/>
    <mergeCell ref="C50:G50"/>
    <mergeCell ref="C52:G52"/>
    <mergeCell ref="F53:G53"/>
    <mergeCell ref="C55:G55"/>
    <mergeCell ref="C81:G81"/>
    <mergeCell ref="C83:G83"/>
    <mergeCell ref="C85:G85"/>
    <mergeCell ref="C87:G87"/>
    <mergeCell ref="C89:G89"/>
    <mergeCell ref="C91:G91"/>
    <mergeCell ref="C69:G69"/>
    <mergeCell ref="C71:G71"/>
    <mergeCell ref="C73:G73"/>
    <mergeCell ref="C75:G75"/>
    <mergeCell ref="C77:G77"/>
    <mergeCell ref="C79:G79"/>
    <mergeCell ref="C105:G105"/>
    <mergeCell ref="C107:G107"/>
    <mergeCell ref="C109:G109"/>
    <mergeCell ref="F110:G110"/>
    <mergeCell ref="C112:G112"/>
    <mergeCell ref="C114:G114"/>
    <mergeCell ref="C93:G93"/>
    <mergeCell ref="C95:G95"/>
    <mergeCell ref="C97:G97"/>
    <mergeCell ref="C99:G99"/>
    <mergeCell ref="C101:G101"/>
    <mergeCell ref="C103:G103"/>
    <mergeCell ref="C127:G127"/>
    <mergeCell ref="C129:G129"/>
    <mergeCell ref="C131:G131"/>
    <mergeCell ref="C133:G133"/>
    <mergeCell ref="C135:G135"/>
    <mergeCell ref="C137:G137"/>
    <mergeCell ref="C116:G116"/>
    <mergeCell ref="C118:G118"/>
    <mergeCell ref="C120:G120"/>
    <mergeCell ref="C122:G122"/>
    <mergeCell ref="C124:G124"/>
    <mergeCell ref="F125:G125"/>
    <mergeCell ref="C150:G150"/>
    <mergeCell ref="C152:G152"/>
    <mergeCell ref="C154:G154"/>
    <mergeCell ref="F155:G155"/>
    <mergeCell ref="C157:G157"/>
    <mergeCell ref="C159:G159"/>
    <mergeCell ref="C139:G139"/>
    <mergeCell ref="F140:G140"/>
    <mergeCell ref="C142:G142"/>
    <mergeCell ref="C144:G144"/>
    <mergeCell ref="C146:G146"/>
    <mergeCell ref="C148:G148"/>
    <mergeCell ref="C172:G172"/>
    <mergeCell ref="C174:G174"/>
    <mergeCell ref="C176:G176"/>
    <mergeCell ref="C178:G178"/>
    <mergeCell ref="C180:G180"/>
    <mergeCell ref="F181:G181"/>
    <mergeCell ref="C161:G161"/>
    <mergeCell ref="C163:G163"/>
    <mergeCell ref="C165:G165"/>
    <mergeCell ref="F166:G166"/>
    <mergeCell ref="C168:G168"/>
    <mergeCell ref="C170:G170"/>
    <mergeCell ref="C195:G195"/>
    <mergeCell ref="C197:G197"/>
    <mergeCell ref="C199:G199"/>
    <mergeCell ref="C201:G201"/>
    <mergeCell ref="C203:G203"/>
    <mergeCell ref="C205:G205"/>
    <mergeCell ref="C183:G183"/>
    <mergeCell ref="C185:G185"/>
    <mergeCell ref="C187:G187"/>
    <mergeCell ref="C189:G189"/>
    <mergeCell ref="C191:G191"/>
    <mergeCell ref="C193:G193"/>
    <mergeCell ref="C219:G219"/>
    <mergeCell ref="C221:G221"/>
    <mergeCell ref="C223:G223"/>
    <mergeCell ref="C225:G225"/>
    <mergeCell ref="C227:G227"/>
    <mergeCell ref="C229:G229"/>
    <mergeCell ref="C207:G207"/>
    <mergeCell ref="C209:G209"/>
    <mergeCell ref="C211:G211"/>
    <mergeCell ref="C213:G213"/>
    <mergeCell ref="C215:G215"/>
    <mergeCell ref="C217:G217"/>
    <mergeCell ref="C243:G243"/>
    <mergeCell ref="C245:G245"/>
    <mergeCell ref="C247:G247"/>
    <mergeCell ref="C249:G249"/>
    <mergeCell ref="C251:G251"/>
    <mergeCell ref="C253:G253"/>
    <mergeCell ref="C231:G231"/>
    <mergeCell ref="C233:G233"/>
    <mergeCell ref="C235:G235"/>
    <mergeCell ref="C237:G237"/>
    <mergeCell ref="C239:G239"/>
    <mergeCell ref="C241:G241"/>
    <mergeCell ref="C266:G266"/>
    <mergeCell ref="C268:G268"/>
    <mergeCell ref="C270:G270"/>
    <mergeCell ref="C272:G272"/>
    <mergeCell ref="C274:G274"/>
    <mergeCell ref="C276:G276"/>
    <mergeCell ref="C255:G255"/>
    <mergeCell ref="C257:G257"/>
    <mergeCell ref="F258:G258"/>
    <mergeCell ref="C260:G260"/>
    <mergeCell ref="C262:G262"/>
    <mergeCell ref="C264:G264"/>
    <mergeCell ref="C290:G290"/>
    <mergeCell ref="C292:G292"/>
    <mergeCell ref="C294:G294"/>
    <mergeCell ref="C278:G278"/>
    <mergeCell ref="C280:G280"/>
    <mergeCell ref="C282:G282"/>
    <mergeCell ref="C284:G284"/>
    <mergeCell ref="C286:G286"/>
    <mergeCell ref="C288:G288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12.75">
      <c r="A2" s="111" t="s">
        <v>15</v>
      </c>
      <c r="B2" s="112"/>
      <c r="C2" s="243" t="s">
        <v>114</v>
      </c>
      <c r="D2" s="405" t="s">
        <v>115</v>
      </c>
      <c r="E2" s="369"/>
      <c r="F2" s="56" t="s">
        <v>17</v>
      </c>
      <c r="G2" s="57"/>
      <c r="H2" s="251"/>
      <c r="I2" s="252"/>
      <c r="J2" s="253" t="s">
        <v>115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96</v>
      </c>
      <c r="B5" s="64"/>
      <c r="C5" s="406" t="s">
        <v>97</v>
      </c>
      <c r="D5" s="379"/>
      <c r="E5" s="380"/>
      <c r="F5" s="54" t="s">
        <v>21</v>
      </c>
      <c r="G5" s="55"/>
      <c r="H5" s="256"/>
      <c r="I5" s="257"/>
      <c r="J5" s="255"/>
      <c r="K5" s="258" t="s">
        <v>97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 t="s">
        <v>114</v>
      </c>
      <c r="I1" s="271"/>
    </row>
    <row r="2" spans="1:9" ht="12" thickBot="1">
      <c r="A2" s="272" t="s">
        <v>224</v>
      </c>
      <c r="B2" s="273"/>
      <c r="C2" s="272" t="s">
        <v>459</v>
      </c>
      <c r="D2" s="273"/>
      <c r="E2" s="273"/>
      <c r="F2" s="273"/>
      <c r="G2" s="272" t="s">
        <v>115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168</v>
      </c>
      <c r="B7" s="280" t="s">
        <v>115</v>
      </c>
      <c r="C7" s="281"/>
      <c r="D7" s="281"/>
      <c r="E7" s="282"/>
      <c r="F7" s="283" t="s">
        <v>220</v>
      </c>
      <c r="G7" s="283"/>
      <c r="H7" s="283"/>
      <c r="I7" s="287"/>
    </row>
    <row r="8" spans="1:9" ht="12" thickBot="1">
      <c r="A8" s="288"/>
      <c r="B8" s="289" t="s">
        <v>230</v>
      </c>
      <c r="C8" s="290"/>
      <c r="D8" s="290"/>
      <c r="E8" s="291"/>
      <c r="F8" s="292"/>
      <c r="G8" s="292"/>
      <c r="H8" s="292"/>
      <c r="I8" s="293">
        <f>I7</f>
        <v>0</v>
      </c>
    </row>
    <row r="9" ht="12.75">
      <c r="A9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96</v>
      </c>
      <c r="C3" s="423" t="s">
        <v>97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114</v>
      </c>
      <c r="C4" s="424" t="s">
        <v>115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168</v>
      </c>
      <c r="C7" s="319" t="s">
        <v>115</v>
      </c>
      <c r="D7" s="330"/>
      <c r="E7" s="297"/>
      <c r="F7" s="427">
        <f>SUM(G8:G25)</f>
        <v>0</v>
      </c>
      <c r="G7" s="428"/>
      <c r="H7" s="176"/>
      <c r="I7" s="176"/>
      <c r="J7" s="176"/>
    </row>
    <row r="8" spans="1:60" ht="12.75" outlineLevel="1">
      <c r="A8" s="314">
        <v>1</v>
      </c>
      <c r="B8" s="307" t="s">
        <v>1837</v>
      </c>
      <c r="C8" s="322" t="s">
        <v>1838</v>
      </c>
      <c r="D8" s="329" t="s">
        <v>366</v>
      </c>
      <c r="E8" s="311">
        <v>20</v>
      </c>
      <c r="F8" s="313"/>
      <c r="G8" s="316">
        <f aca="true" t="shared" si="0" ref="G8:G25"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60" ht="12.75" outlineLevel="1">
      <c r="A9" s="314">
        <v>2</v>
      </c>
      <c r="B9" s="307" t="s">
        <v>1839</v>
      </c>
      <c r="C9" s="322" t="s">
        <v>1840</v>
      </c>
      <c r="D9" s="329" t="s">
        <v>366</v>
      </c>
      <c r="E9" s="311">
        <v>20</v>
      </c>
      <c r="F9" s="313"/>
      <c r="G9" s="316">
        <f t="shared" si="0"/>
        <v>0</v>
      </c>
      <c r="H9" s="298"/>
      <c r="I9" s="298"/>
      <c r="J9" s="298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</row>
    <row r="10" spans="1:60" ht="12.75" outlineLevel="1">
      <c r="A10" s="314">
        <v>3</v>
      </c>
      <c r="B10" s="307" t="s">
        <v>1841</v>
      </c>
      <c r="C10" s="322" t="s">
        <v>1842</v>
      </c>
      <c r="D10" s="329" t="s">
        <v>366</v>
      </c>
      <c r="E10" s="311">
        <v>40</v>
      </c>
      <c r="F10" s="313"/>
      <c r="G10" s="316">
        <f t="shared" si="0"/>
        <v>0</v>
      </c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>
        <v>4</v>
      </c>
      <c r="B11" s="307" t="s">
        <v>1843</v>
      </c>
      <c r="C11" s="322" t="s">
        <v>1844</v>
      </c>
      <c r="D11" s="329" t="s">
        <v>366</v>
      </c>
      <c r="E11" s="311">
        <v>20</v>
      </c>
      <c r="F11" s="313"/>
      <c r="G11" s="316">
        <f t="shared" si="0"/>
        <v>0</v>
      </c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</row>
    <row r="12" spans="1:60" ht="12.75" outlineLevel="1">
      <c r="A12" s="314">
        <v>5</v>
      </c>
      <c r="B12" s="307" t="s">
        <v>1845</v>
      </c>
      <c r="C12" s="322" t="s">
        <v>1846</v>
      </c>
      <c r="D12" s="329" t="s">
        <v>366</v>
      </c>
      <c r="E12" s="311">
        <v>1</v>
      </c>
      <c r="F12" s="313"/>
      <c r="G12" s="316">
        <f t="shared" si="0"/>
        <v>0</v>
      </c>
      <c r="H12" s="298"/>
      <c r="I12" s="298"/>
      <c r="J12" s="298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</row>
    <row r="13" spans="1:60" ht="12.75" outlineLevel="1">
      <c r="A13" s="314">
        <v>6</v>
      </c>
      <c r="B13" s="307" t="s">
        <v>1847</v>
      </c>
      <c r="C13" s="322" t="s">
        <v>1848</v>
      </c>
      <c r="D13" s="329" t="s">
        <v>366</v>
      </c>
      <c r="E13" s="311">
        <v>1</v>
      </c>
      <c r="F13" s="313"/>
      <c r="G13" s="316">
        <f t="shared" si="0"/>
        <v>0</v>
      </c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</row>
    <row r="14" spans="1:60" ht="12.75" outlineLevel="1">
      <c r="A14" s="314">
        <v>7</v>
      </c>
      <c r="B14" s="307" t="s">
        <v>1849</v>
      </c>
      <c r="C14" s="322" t="s">
        <v>1850</v>
      </c>
      <c r="D14" s="329" t="s">
        <v>366</v>
      </c>
      <c r="E14" s="311">
        <v>2</v>
      </c>
      <c r="F14" s="313"/>
      <c r="G14" s="316">
        <f t="shared" si="0"/>
        <v>0</v>
      </c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</row>
    <row r="15" spans="1:60" ht="12.75" outlineLevel="1">
      <c r="A15" s="314">
        <v>8</v>
      </c>
      <c r="B15" s="307" t="s">
        <v>1851</v>
      </c>
      <c r="C15" s="322" t="s">
        <v>1852</v>
      </c>
      <c r="D15" s="329" t="s">
        <v>366</v>
      </c>
      <c r="E15" s="311">
        <v>1</v>
      </c>
      <c r="F15" s="313"/>
      <c r="G15" s="316">
        <f t="shared" si="0"/>
        <v>0</v>
      </c>
      <c r="H15" s="298"/>
      <c r="I15" s="298"/>
      <c r="J15" s="298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</row>
    <row r="16" spans="1:60" ht="12.75" outlineLevel="1">
      <c r="A16" s="314">
        <v>9</v>
      </c>
      <c r="B16" s="307" t="s">
        <v>1853</v>
      </c>
      <c r="C16" s="322" t="s">
        <v>1854</v>
      </c>
      <c r="D16" s="329" t="s">
        <v>1380</v>
      </c>
      <c r="E16" s="311">
        <v>5</v>
      </c>
      <c r="F16" s="313"/>
      <c r="G16" s="316">
        <f t="shared" si="0"/>
        <v>0</v>
      </c>
      <c r="H16" s="298"/>
      <c r="I16" s="298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</row>
    <row r="17" spans="1:60" ht="12.75" outlineLevel="1">
      <c r="A17" s="314">
        <v>10</v>
      </c>
      <c r="B17" s="307" t="s">
        <v>1855</v>
      </c>
      <c r="C17" s="322" t="s">
        <v>1856</v>
      </c>
      <c r="D17" s="329" t="s">
        <v>1380</v>
      </c>
      <c r="E17" s="311">
        <v>5</v>
      </c>
      <c r="F17" s="313"/>
      <c r="G17" s="316">
        <f t="shared" si="0"/>
        <v>0</v>
      </c>
      <c r="H17" s="298"/>
      <c r="I17" s="298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</row>
    <row r="18" spans="1:60" ht="12.75" outlineLevel="1">
      <c r="A18" s="314">
        <v>11</v>
      </c>
      <c r="B18" s="307" t="s">
        <v>1857</v>
      </c>
      <c r="C18" s="322" t="s">
        <v>1858</v>
      </c>
      <c r="D18" s="329" t="s">
        <v>1380</v>
      </c>
      <c r="E18" s="311">
        <v>10</v>
      </c>
      <c r="F18" s="313"/>
      <c r="G18" s="316">
        <f t="shared" si="0"/>
        <v>0</v>
      </c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</row>
    <row r="19" spans="1:60" ht="12.75" outlineLevel="1">
      <c r="A19" s="314">
        <v>12</v>
      </c>
      <c r="B19" s="307" t="s">
        <v>1859</v>
      </c>
      <c r="C19" s="322" t="s">
        <v>1860</v>
      </c>
      <c r="D19" s="329" t="s">
        <v>1380</v>
      </c>
      <c r="E19" s="311">
        <v>5</v>
      </c>
      <c r="F19" s="313"/>
      <c r="G19" s="316">
        <f t="shared" si="0"/>
        <v>0</v>
      </c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</row>
    <row r="20" spans="1:60" ht="12.75" outlineLevel="1">
      <c r="A20" s="314">
        <v>13</v>
      </c>
      <c r="B20" s="307" t="s">
        <v>1861</v>
      </c>
      <c r="C20" s="322" t="s">
        <v>1862</v>
      </c>
      <c r="D20" s="329" t="s">
        <v>1380</v>
      </c>
      <c r="E20" s="311">
        <v>40</v>
      </c>
      <c r="F20" s="313"/>
      <c r="G20" s="316">
        <f t="shared" si="0"/>
        <v>0</v>
      </c>
      <c r="H20" s="298"/>
      <c r="I20" s="298"/>
      <c r="J20" s="298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267"/>
      <c r="BB20" s="267"/>
      <c r="BC20" s="267"/>
      <c r="BD20" s="267"/>
      <c r="BE20" s="267"/>
      <c r="BF20" s="267"/>
      <c r="BG20" s="267"/>
      <c r="BH20" s="267"/>
    </row>
    <row r="21" spans="1:60" ht="12.75" outlineLevel="1">
      <c r="A21" s="314">
        <v>14</v>
      </c>
      <c r="B21" s="307" t="s">
        <v>1863</v>
      </c>
      <c r="C21" s="322" t="s">
        <v>1864</v>
      </c>
      <c r="D21" s="329" t="s">
        <v>366</v>
      </c>
      <c r="E21" s="311">
        <v>100</v>
      </c>
      <c r="F21" s="313"/>
      <c r="G21" s="316">
        <f t="shared" si="0"/>
        <v>0</v>
      </c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</row>
    <row r="22" spans="1:60" ht="22.5" outlineLevel="1">
      <c r="A22" s="314">
        <v>15</v>
      </c>
      <c r="B22" s="307" t="s">
        <v>1865</v>
      </c>
      <c r="C22" s="322" t="s">
        <v>1866</v>
      </c>
      <c r="D22" s="329" t="s">
        <v>366</v>
      </c>
      <c r="E22" s="311">
        <v>100</v>
      </c>
      <c r="F22" s="313"/>
      <c r="G22" s="316">
        <f t="shared" si="0"/>
        <v>0</v>
      </c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</row>
    <row r="23" spans="1:60" ht="12.75" outlineLevel="1">
      <c r="A23" s="314">
        <v>16</v>
      </c>
      <c r="B23" s="307" t="s">
        <v>1867</v>
      </c>
      <c r="C23" s="322" t="s">
        <v>1868</v>
      </c>
      <c r="D23" s="329" t="s">
        <v>366</v>
      </c>
      <c r="E23" s="311">
        <v>100</v>
      </c>
      <c r="F23" s="313"/>
      <c r="G23" s="316">
        <f t="shared" si="0"/>
        <v>0</v>
      </c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</row>
    <row r="24" spans="1:60" ht="12.75" outlineLevel="1">
      <c r="A24" s="314">
        <v>17</v>
      </c>
      <c r="B24" s="307" t="s">
        <v>1869</v>
      </c>
      <c r="C24" s="322" t="s">
        <v>1870</v>
      </c>
      <c r="D24" s="329" t="s">
        <v>413</v>
      </c>
      <c r="E24" s="311">
        <v>10</v>
      </c>
      <c r="F24" s="313"/>
      <c r="G24" s="316">
        <f t="shared" si="0"/>
        <v>0</v>
      </c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</row>
    <row r="25" spans="1:60" ht="13.5" outlineLevel="1" thickBot="1">
      <c r="A25" s="320">
        <v>18</v>
      </c>
      <c r="B25" s="321" t="s">
        <v>1871</v>
      </c>
      <c r="C25" s="328" t="s">
        <v>1872</v>
      </c>
      <c r="D25" s="331" t="s">
        <v>1079</v>
      </c>
      <c r="E25" s="325">
        <v>1</v>
      </c>
      <c r="F25" s="326"/>
      <c r="G25" s="327">
        <f t="shared" si="0"/>
        <v>0</v>
      </c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</row>
    <row r="26" spans="1:41" ht="12.75" customHeight="1">
      <c r="A26" s="176"/>
      <c r="B26" s="183"/>
      <c r="C26" s="184"/>
      <c r="D26" s="176"/>
      <c r="E26" s="176"/>
      <c r="F26" s="176"/>
      <c r="G26" s="176"/>
      <c r="H26" s="176"/>
      <c r="I26" s="176"/>
      <c r="J26" s="176"/>
      <c r="AK26">
        <f>SUM(AK1:AK25)</f>
        <v>0</v>
      </c>
      <c r="AL26">
        <f>SUM(AL1:AL25)</f>
        <v>0</v>
      </c>
      <c r="AN26">
        <v>15</v>
      </c>
      <c r="AO26">
        <v>21</v>
      </c>
    </row>
    <row r="27" spans="1:41" ht="12.75" customHeight="1">
      <c r="A27" s="176"/>
      <c r="B27" s="183"/>
      <c r="C27" s="184"/>
      <c r="D27" s="176"/>
      <c r="E27" s="176"/>
      <c r="F27" s="176"/>
      <c r="G27" s="176"/>
      <c r="H27" s="176"/>
      <c r="I27" s="176"/>
      <c r="J27" s="176"/>
      <c r="AN27">
        <f>SUMIF(AM8:AM26,AN26,G8:G26)</f>
        <v>0</v>
      </c>
      <c r="AO27">
        <f>SUMIF(AM8:AM26,AO26,G8:G26)</f>
        <v>0</v>
      </c>
    </row>
    <row r="28" spans="1:10" ht="12.75" customHeight="1">
      <c r="A28" s="176"/>
      <c r="B28" s="183"/>
      <c r="C28" s="184"/>
      <c r="D28" s="176"/>
      <c r="E28" s="176"/>
      <c r="F28" s="176"/>
      <c r="G28" s="176"/>
      <c r="H28" s="176"/>
      <c r="I28" s="176"/>
      <c r="J28" s="176"/>
    </row>
    <row r="29" spans="1:10" ht="12.75" customHeight="1">
      <c r="A29" s="176"/>
      <c r="B29" s="183"/>
      <c r="C29" s="184"/>
      <c r="D29" s="176"/>
      <c r="E29" s="176"/>
      <c r="F29" s="176"/>
      <c r="G29" s="176"/>
      <c r="H29" s="176"/>
      <c r="I29" s="176"/>
      <c r="J29" s="176"/>
    </row>
    <row r="30" spans="1:10" ht="12.75" customHeight="1">
      <c r="A30" s="176"/>
      <c r="B30" s="183"/>
      <c r="C30" s="184"/>
      <c r="D30" s="176"/>
      <c r="E30" s="176"/>
      <c r="F30" s="176"/>
      <c r="G30" s="176"/>
      <c r="H30" s="176"/>
      <c r="I30" s="176"/>
      <c r="J30" s="176"/>
    </row>
    <row r="31" spans="1:10" ht="12.75" customHeight="1">
      <c r="A31" s="176"/>
      <c r="B31" s="183"/>
      <c r="C31" s="184"/>
      <c r="D31" s="176"/>
      <c r="E31" s="176"/>
      <c r="F31" s="176"/>
      <c r="G31" s="176"/>
      <c r="H31" s="176"/>
      <c r="I31" s="176"/>
      <c r="J31" s="176"/>
    </row>
    <row r="32" spans="1:10" ht="12.75" customHeight="1">
      <c r="A32" s="176"/>
      <c r="B32" s="183"/>
      <c r="C32" s="184"/>
      <c r="D32" s="176"/>
      <c r="E32" s="176"/>
      <c r="F32" s="176"/>
      <c r="G32" s="176"/>
      <c r="H32" s="176"/>
      <c r="I32" s="176"/>
      <c r="J32" s="176"/>
    </row>
    <row r="33" spans="1:10" ht="12.75" customHeight="1">
      <c r="A33" s="176"/>
      <c r="B33" s="183"/>
      <c r="C33" s="184"/>
      <c r="D33" s="176"/>
      <c r="E33" s="176"/>
      <c r="F33" s="176"/>
      <c r="G33" s="176"/>
      <c r="H33" s="176"/>
      <c r="I33" s="176"/>
      <c r="J33" s="176"/>
    </row>
    <row r="34" spans="1:10" ht="12.75" customHeight="1">
      <c r="A34" s="176"/>
      <c r="B34" s="183"/>
      <c r="C34" s="184"/>
      <c r="D34" s="176"/>
      <c r="E34" s="176"/>
      <c r="F34" s="176"/>
      <c r="G34" s="176"/>
      <c r="H34" s="176"/>
      <c r="I34" s="176"/>
      <c r="J34" s="176"/>
    </row>
    <row r="35" spans="1:10" ht="12.75" customHeight="1">
      <c r="A35" s="176"/>
      <c r="B35" s="183"/>
      <c r="C35" s="184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176"/>
      <c r="B36" s="183"/>
      <c r="C36" s="184"/>
      <c r="D36" s="176"/>
      <c r="E36" s="176"/>
      <c r="F36" s="176"/>
      <c r="G36" s="176"/>
      <c r="H36" s="176"/>
      <c r="I36" s="176"/>
      <c r="J36" s="176"/>
    </row>
    <row r="37" spans="1:10" ht="12.75" customHeight="1">
      <c r="A37" s="176"/>
      <c r="B37" s="183"/>
      <c r="C37" s="184"/>
      <c r="D37" s="176"/>
      <c r="E37" s="176"/>
      <c r="F37" s="176"/>
      <c r="G37" s="176"/>
      <c r="H37" s="176"/>
      <c r="I37" s="176"/>
      <c r="J37" s="176"/>
    </row>
    <row r="38" spans="1:10" ht="12.75" customHeight="1">
      <c r="A38" s="176"/>
      <c r="B38" s="183"/>
      <c r="C38" s="184"/>
      <c r="D38" s="176"/>
      <c r="E38" s="176"/>
      <c r="F38" s="176"/>
      <c r="G38" s="176"/>
      <c r="H38" s="176"/>
      <c r="I38" s="176"/>
      <c r="J38" s="176"/>
    </row>
    <row r="39" spans="1:10" ht="12.75" customHeight="1">
      <c r="A39" s="176"/>
      <c r="B39" s="183"/>
      <c r="C39" s="184"/>
      <c r="D39" s="176"/>
      <c r="E39" s="176"/>
      <c r="F39" s="176"/>
      <c r="G39" s="176"/>
      <c r="H39" s="176"/>
      <c r="I39" s="176"/>
      <c r="J39" s="176"/>
    </row>
    <row r="40" spans="1:10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</row>
    <row r="41" spans="1:10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mergeCells count="5">
    <mergeCell ref="A1:G1"/>
    <mergeCell ref="C2:G2"/>
    <mergeCell ref="C3:G3"/>
    <mergeCell ref="C4:G4"/>
    <mergeCell ref="F7:G7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92"/>
  <sheetViews>
    <sheetView workbookViewId="0" topLeftCell="A1">
      <selection activeCell="E17" sqref="E17"/>
    </sheetView>
  </sheetViews>
  <sheetFormatPr defaultColWidth="9.00390625" defaultRowHeight="12.75"/>
  <cols>
    <col min="4" max="4" width="10.875" style="0" customWidth="1"/>
    <col min="5" max="5" width="19.125" style="0" customWidth="1"/>
    <col min="6" max="6" width="10.25390625" style="0" customWidth="1"/>
    <col min="7" max="7" width="6.625" style="0" customWidth="1"/>
    <col min="8" max="8" width="15.00390625" style="148" customWidth="1"/>
  </cols>
  <sheetData>
    <row r="1" spans="1:8" ht="13.5" thickTop="1">
      <c r="A1" s="136" t="s">
        <v>2</v>
      </c>
      <c r="B1" s="141" t="str">
        <f>Stavba!CisloStavby</f>
        <v>16T021</v>
      </c>
      <c r="C1" s="144" t="str">
        <f>Stavba!NazevStavby</f>
        <v>Fakultní nemocnice Brno - PDM, přechod z páry na horkou vodu</v>
      </c>
      <c r="D1" s="144"/>
      <c r="E1" s="144"/>
      <c r="F1" s="144"/>
      <c r="G1" s="137"/>
      <c r="H1" s="146"/>
    </row>
    <row r="2" spans="1:8" ht="13.5" thickBot="1">
      <c r="A2" s="138" t="s">
        <v>60</v>
      </c>
      <c r="B2" s="143"/>
      <c r="C2" s="361"/>
      <c r="D2" s="361"/>
      <c r="E2" s="361"/>
      <c r="F2" s="361"/>
      <c r="G2" s="139" t="s">
        <v>61</v>
      </c>
      <c r="H2" s="147" t="s">
        <v>62</v>
      </c>
    </row>
    <row r="3" ht="13.5" thickTop="1"/>
    <row r="4" spans="1:8" ht="18">
      <c r="A4" s="360" t="s">
        <v>63</v>
      </c>
      <c r="B4" s="360"/>
      <c r="C4" s="360"/>
      <c r="D4" s="360"/>
      <c r="E4" s="360"/>
      <c r="F4" s="360"/>
      <c r="G4" s="360"/>
      <c r="H4" s="360"/>
    </row>
    <row r="6" spans="1:8" ht="15.75">
      <c r="A6" s="140" t="s">
        <v>18</v>
      </c>
      <c r="B6" s="142">
        <f>B2</f>
        <v>0</v>
      </c>
      <c r="C6" s="362">
        <f>C2</f>
        <v>0</v>
      </c>
      <c r="D6" s="363"/>
      <c r="E6" s="363"/>
      <c r="F6" s="363"/>
      <c r="G6" s="363"/>
      <c r="H6" s="363"/>
    </row>
    <row r="9" s="145" customFormat="1" ht="12.75" customHeight="1">
      <c r="H9" s="149"/>
    </row>
    <row r="10" s="145" customFormat="1" ht="12.75" customHeight="1">
      <c r="H10" s="149"/>
    </row>
    <row r="11" s="145" customFormat="1" ht="12.75" customHeight="1">
      <c r="H11" s="149"/>
    </row>
    <row r="12" s="145" customFormat="1" ht="12.75" customHeight="1">
      <c r="H12" s="149"/>
    </row>
    <row r="13" s="145" customFormat="1" ht="12.75" customHeight="1">
      <c r="H13" s="149"/>
    </row>
    <row r="14" s="145" customFormat="1" ht="12.75" customHeight="1">
      <c r="H14" s="149"/>
    </row>
    <row r="15" s="145" customFormat="1" ht="12.75" customHeight="1">
      <c r="H15" s="149"/>
    </row>
    <row r="16" s="145" customFormat="1" ht="12.75" customHeight="1">
      <c r="H16" s="149"/>
    </row>
    <row r="17" s="145" customFormat="1" ht="12.75" customHeight="1">
      <c r="H17" s="149"/>
    </row>
    <row r="18" s="145" customFormat="1" ht="12.75" customHeight="1">
      <c r="H18" s="149"/>
    </row>
    <row r="19" s="145" customFormat="1" ht="12.75" customHeight="1">
      <c r="H19" s="149"/>
    </row>
    <row r="20" s="145" customFormat="1" ht="12.75" customHeight="1">
      <c r="H20" s="149"/>
    </row>
    <row r="21" s="145" customFormat="1" ht="12.75" customHeight="1">
      <c r="H21" s="149"/>
    </row>
    <row r="22" s="145" customFormat="1" ht="12.75" customHeight="1">
      <c r="H22" s="149"/>
    </row>
    <row r="23" s="145" customFormat="1" ht="12.75" customHeight="1">
      <c r="H23" s="149"/>
    </row>
    <row r="24" s="145" customFormat="1" ht="12.75" customHeight="1">
      <c r="H24" s="149"/>
    </row>
    <row r="25" s="145" customFormat="1" ht="12.75" customHeight="1">
      <c r="H25" s="149"/>
    </row>
    <row r="26" s="145" customFormat="1" ht="12.75" customHeight="1">
      <c r="H26" s="149"/>
    </row>
    <row r="27" s="145" customFormat="1" ht="12.75" customHeight="1">
      <c r="H27" s="149"/>
    </row>
    <row r="28" s="145" customFormat="1" ht="12.75" customHeight="1">
      <c r="H28" s="149"/>
    </row>
    <row r="29" s="145" customFormat="1" ht="12.75" customHeight="1">
      <c r="H29" s="149"/>
    </row>
    <row r="30" s="145" customFormat="1" ht="12.75" customHeight="1">
      <c r="H30" s="149"/>
    </row>
    <row r="31" s="145" customFormat="1" ht="12.75" customHeight="1">
      <c r="H31" s="149"/>
    </row>
    <row r="32" s="145" customFormat="1" ht="12.75" customHeight="1">
      <c r="H32" s="149"/>
    </row>
    <row r="33" s="145" customFormat="1" ht="12.75" customHeight="1">
      <c r="H33" s="149"/>
    </row>
    <row r="34" s="145" customFormat="1" ht="12.75" customHeight="1">
      <c r="H34" s="149"/>
    </row>
    <row r="35" s="145" customFormat="1" ht="12.75" customHeight="1">
      <c r="H35" s="149"/>
    </row>
    <row r="36" s="145" customFormat="1" ht="12.75" customHeight="1">
      <c r="H36" s="149"/>
    </row>
    <row r="37" s="145" customFormat="1" ht="12.75" customHeight="1">
      <c r="H37" s="149"/>
    </row>
    <row r="38" s="145" customFormat="1" ht="12.75" customHeight="1">
      <c r="H38" s="149"/>
    </row>
    <row r="39" s="145" customFormat="1" ht="12.75" customHeight="1">
      <c r="H39" s="149"/>
    </row>
    <row r="40" s="145" customFormat="1" ht="12.75" customHeight="1">
      <c r="H40" s="149"/>
    </row>
    <row r="41" s="145" customFormat="1" ht="12.75" customHeight="1">
      <c r="H41" s="149"/>
    </row>
    <row r="42" s="145" customFormat="1" ht="12.75" customHeight="1">
      <c r="H42" s="149"/>
    </row>
    <row r="43" s="145" customFormat="1" ht="12.75" customHeight="1">
      <c r="H43" s="149"/>
    </row>
    <row r="44" s="145" customFormat="1" ht="12.75" customHeight="1">
      <c r="H44" s="149"/>
    </row>
    <row r="45" s="145" customFormat="1" ht="12.75" customHeight="1">
      <c r="H45" s="149"/>
    </row>
    <row r="46" s="145" customFormat="1" ht="12.75" customHeight="1">
      <c r="H46" s="149"/>
    </row>
    <row r="47" s="145" customFormat="1" ht="12.75" customHeight="1">
      <c r="H47" s="149"/>
    </row>
    <row r="48" s="145" customFormat="1" ht="12.75" customHeight="1">
      <c r="H48" s="149"/>
    </row>
    <row r="49" s="145" customFormat="1" ht="12.75" customHeight="1">
      <c r="H49" s="149"/>
    </row>
    <row r="50" s="145" customFormat="1" ht="12.75" customHeight="1">
      <c r="H50" s="149"/>
    </row>
    <row r="51" s="145" customFormat="1" ht="12.75" customHeight="1">
      <c r="H51" s="149"/>
    </row>
    <row r="52" s="145" customFormat="1" ht="12.75" customHeight="1">
      <c r="H52" s="149"/>
    </row>
    <row r="53" s="145" customFormat="1" ht="12.75" customHeight="1">
      <c r="H53" s="149"/>
    </row>
    <row r="54" s="145" customFormat="1" ht="12.75" customHeight="1">
      <c r="H54" s="149"/>
    </row>
    <row r="55" s="145" customFormat="1" ht="12.75" customHeight="1">
      <c r="H55" s="149"/>
    </row>
    <row r="56" s="145" customFormat="1" ht="12.75" customHeight="1">
      <c r="H56" s="149"/>
    </row>
    <row r="57" s="145" customFormat="1" ht="12.75" customHeight="1">
      <c r="H57" s="149"/>
    </row>
    <row r="58" s="145" customFormat="1" ht="12.75" customHeight="1">
      <c r="H58" s="149"/>
    </row>
    <row r="59" s="145" customFormat="1" ht="12.75" customHeight="1">
      <c r="H59" s="149"/>
    </row>
    <row r="60" s="145" customFormat="1" ht="12.75" customHeight="1">
      <c r="H60" s="149"/>
    </row>
    <row r="61" s="145" customFormat="1" ht="12.75" customHeight="1">
      <c r="H61" s="149"/>
    </row>
    <row r="62" s="145" customFormat="1" ht="12.75" customHeight="1">
      <c r="H62" s="149"/>
    </row>
    <row r="63" s="145" customFormat="1" ht="12.75" customHeight="1">
      <c r="H63" s="149"/>
    </row>
    <row r="64" s="145" customFormat="1" ht="12.75" customHeight="1">
      <c r="H64" s="149"/>
    </row>
    <row r="65" s="145" customFormat="1" ht="12.75" customHeight="1">
      <c r="H65" s="149"/>
    </row>
    <row r="66" s="145" customFormat="1" ht="12.75" customHeight="1">
      <c r="H66" s="149"/>
    </row>
    <row r="67" s="145" customFormat="1" ht="12.75" customHeight="1">
      <c r="H67" s="149"/>
    </row>
    <row r="68" s="145" customFormat="1" ht="12.75" customHeight="1">
      <c r="H68" s="149"/>
    </row>
    <row r="69" s="145" customFormat="1" ht="12.75" customHeight="1">
      <c r="H69" s="149"/>
    </row>
    <row r="70" s="145" customFormat="1" ht="12.75" customHeight="1">
      <c r="H70" s="149"/>
    </row>
    <row r="71" s="145" customFormat="1" ht="12.75" customHeight="1">
      <c r="H71" s="149"/>
    </row>
    <row r="72" s="145" customFormat="1" ht="12.75" customHeight="1">
      <c r="H72" s="149"/>
    </row>
    <row r="73" s="145" customFormat="1" ht="12.75" customHeight="1">
      <c r="H73" s="149"/>
    </row>
    <row r="74" s="145" customFormat="1" ht="12.75" customHeight="1">
      <c r="H74" s="149"/>
    </row>
    <row r="75" s="145" customFormat="1" ht="12.75" customHeight="1">
      <c r="H75" s="149"/>
    </row>
    <row r="76" s="145" customFormat="1" ht="12.75" customHeight="1">
      <c r="H76" s="149"/>
    </row>
    <row r="77" s="145" customFormat="1" ht="12.75" customHeight="1">
      <c r="H77" s="149"/>
    </row>
    <row r="78" s="145" customFormat="1" ht="12.75" customHeight="1">
      <c r="H78" s="149"/>
    </row>
    <row r="79" s="145" customFormat="1" ht="12.75" customHeight="1">
      <c r="H79" s="149"/>
    </row>
    <row r="80" s="145" customFormat="1" ht="12.75" customHeight="1">
      <c r="H80" s="149"/>
    </row>
    <row r="81" s="145" customFormat="1" ht="12.75" customHeight="1">
      <c r="H81" s="149"/>
    </row>
    <row r="82" s="145" customFormat="1" ht="12.75" customHeight="1">
      <c r="H82" s="149"/>
    </row>
    <row r="83" s="145" customFormat="1" ht="12.75" customHeight="1">
      <c r="H83" s="149"/>
    </row>
    <row r="84" s="145" customFormat="1" ht="12.75" customHeight="1">
      <c r="H84" s="149"/>
    </row>
    <row r="85" s="145" customFormat="1" ht="12.75" customHeight="1">
      <c r="H85" s="149"/>
    </row>
    <row r="86" s="145" customFormat="1" ht="12.75" customHeight="1">
      <c r="H86" s="149"/>
    </row>
    <row r="87" s="145" customFormat="1" ht="12.75" customHeight="1">
      <c r="H87" s="149"/>
    </row>
    <row r="88" s="145" customFormat="1" ht="12.75" customHeight="1">
      <c r="H88" s="149"/>
    </row>
    <row r="89" s="145" customFormat="1" ht="12.75" customHeight="1">
      <c r="H89" s="149"/>
    </row>
    <row r="90" s="145" customFormat="1" ht="12.75" customHeight="1">
      <c r="H90" s="149"/>
    </row>
    <row r="91" s="145" customFormat="1" ht="12.75" customHeight="1">
      <c r="H91" s="149"/>
    </row>
    <row r="92" s="145" customFormat="1" ht="12.75" customHeight="1">
      <c r="H92" s="149"/>
    </row>
    <row r="93" s="145" customFormat="1" ht="12.75" customHeight="1">
      <c r="H93" s="149"/>
    </row>
    <row r="94" s="145" customFormat="1" ht="12.75" customHeight="1">
      <c r="H94" s="149"/>
    </row>
    <row r="95" s="145" customFormat="1" ht="12.75" customHeight="1">
      <c r="H95" s="149"/>
    </row>
    <row r="96" s="145" customFormat="1" ht="12.75" customHeight="1">
      <c r="H96" s="149"/>
    </row>
    <row r="97" s="145" customFormat="1" ht="12.75" customHeight="1">
      <c r="H97" s="149"/>
    </row>
    <row r="98" s="145" customFormat="1" ht="12.75" customHeight="1">
      <c r="H98" s="149"/>
    </row>
    <row r="99" s="145" customFormat="1" ht="12.75" customHeight="1">
      <c r="H99" s="149"/>
    </row>
    <row r="100" s="145" customFormat="1" ht="12.75" customHeight="1">
      <c r="H100" s="149"/>
    </row>
    <row r="101" s="145" customFormat="1" ht="12.75" customHeight="1">
      <c r="H101" s="149"/>
    </row>
    <row r="102" s="145" customFormat="1" ht="12.75" customHeight="1">
      <c r="H102" s="149"/>
    </row>
    <row r="103" s="145" customFormat="1" ht="12.75" customHeight="1">
      <c r="H103" s="149"/>
    </row>
    <row r="104" s="145" customFormat="1" ht="12.75" customHeight="1">
      <c r="H104" s="149"/>
    </row>
    <row r="105" s="145" customFormat="1" ht="12.75" customHeight="1">
      <c r="H105" s="149"/>
    </row>
    <row r="106" s="145" customFormat="1" ht="12.75" customHeight="1">
      <c r="H106" s="149"/>
    </row>
    <row r="107" s="145" customFormat="1" ht="12.75" customHeight="1">
      <c r="H107" s="149"/>
    </row>
    <row r="108" s="145" customFormat="1" ht="12.75" customHeight="1">
      <c r="H108" s="149"/>
    </row>
    <row r="109" s="145" customFormat="1" ht="12.75" customHeight="1">
      <c r="H109" s="149"/>
    </row>
    <row r="110" s="145" customFormat="1" ht="12.75" customHeight="1">
      <c r="H110" s="149"/>
    </row>
    <row r="111" s="145" customFormat="1" ht="12.75" customHeight="1">
      <c r="H111" s="149"/>
    </row>
    <row r="112" s="145" customFormat="1" ht="12.75" customHeight="1">
      <c r="H112" s="149"/>
    </row>
    <row r="113" s="145" customFormat="1" ht="12.75" customHeight="1">
      <c r="H113" s="149"/>
    </row>
    <row r="114" s="145" customFormat="1" ht="12.75" customHeight="1">
      <c r="H114" s="149"/>
    </row>
    <row r="115" s="145" customFormat="1" ht="12.75" customHeight="1">
      <c r="H115" s="149"/>
    </row>
    <row r="116" s="145" customFormat="1" ht="12.75" customHeight="1">
      <c r="H116" s="149"/>
    </row>
    <row r="117" s="145" customFormat="1" ht="12.75" customHeight="1">
      <c r="H117" s="149"/>
    </row>
    <row r="118" s="145" customFormat="1" ht="12.75" customHeight="1">
      <c r="H118" s="149"/>
    </row>
    <row r="119" s="145" customFormat="1" ht="12.75" customHeight="1">
      <c r="H119" s="149"/>
    </row>
    <row r="120" s="145" customFormat="1" ht="12.75" customHeight="1">
      <c r="H120" s="149"/>
    </row>
    <row r="121" s="145" customFormat="1" ht="12.75" customHeight="1">
      <c r="H121" s="149"/>
    </row>
    <row r="122" s="145" customFormat="1" ht="12.75" customHeight="1">
      <c r="H122" s="149"/>
    </row>
    <row r="123" s="145" customFormat="1" ht="12.75" customHeight="1">
      <c r="H123" s="149"/>
    </row>
    <row r="124" s="145" customFormat="1" ht="12.75" customHeight="1">
      <c r="H124" s="149"/>
    </row>
    <row r="125" s="145" customFormat="1" ht="12.75" customHeight="1">
      <c r="H125" s="149"/>
    </row>
    <row r="126" s="145" customFormat="1" ht="12.75" customHeight="1">
      <c r="H126" s="149"/>
    </row>
    <row r="127" s="145" customFormat="1" ht="12.75" customHeight="1">
      <c r="H127" s="149"/>
    </row>
    <row r="128" s="145" customFormat="1" ht="12.75" customHeight="1">
      <c r="H128" s="149"/>
    </row>
    <row r="129" s="145" customFormat="1" ht="12.75" customHeight="1">
      <c r="H129" s="149"/>
    </row>
    <row r="130" s="145" customFormat="1" ht="12.75" customHeight="1">
      <c r="H130" s="149"/>
    </row>
    <row r="131" s="145" customFormat="1" ht="12.75" customHeight="1">
      <c r="H131" s="149"/>
    </row>
    <row r="132" s="145" customFormat="1" ht="12.75" customHeight="1">
      <c r="H132" s="149"/>
    </row>
    <row r="133" s="145" customFormat="1" ht="12.75" customHeight="1">
      <c r="H133" s="149"/>
    </row>
    <row r="134" s="145" customFormat="1" ht="12.75" customHeight="1">
      <c r="H134" s="149"/>
    </row>
    <row r="135" s="145" customFormat="1" ht="12.75" customHeight="1">
      <c r="H135" s="149"/>
    </row>
    <row r="136" s="145" customFormat="1" ht="12.75" customHeight="1">
      <c r="H136" s="149"/>
    </row>
    <row r="137" s="145" customFormat="1" ht="12.75" customHeight="1">
      <c r="H137" s="149"/>
    </row>
    <row r="138" s="145" customFormat="1" ht="12.75" customHeight="1">
      <c r="H138" s="149"/>
    </row>
    <row r="139" s="145" customFormat="1" ht="12.75" customHeight="1">
      <c r="H139" s="149"/>
    </row>
    <row r="140" s="145" customFormat="1" ht="12.75" customHeight="1">
      <c r="H140" s="149"/>
    </row>
    <row r="141" s="145" customFormat="1" ht="12.75" customHeight="1">
      <c r="H141" s="149"/>
    </row>
    <row r="142" s="145" customFormat="1" ht="12.75" customHeight="1">
      <c r="H142" s="149"/>
    </row>
    <row r="143" s="145" customFormat="1" ht="12.75" customHeight="1">
      <c r="H143" s="149"/>
    </row>
    <row r="144" s="145" customFormat="1" ht="12.75" customHeight="1">
      <c r="H144" s="149"/>
    </row>
    <row r="145" s="145" customFormat="1" ht="12.75" customHeight="1">
      <c r="H145" s="149"/>
    </row>
    <row r="146" s="145" customFormat="1" ht="12.75" customHeight="1">
      <c r="H146" s="149"/>
    </row>
    <row r="147" s="145" customFormat="1" ht="12.75" customHeight="1">
      <c r="H147" s="149"/>
    </row>
    <row r="148" s="145" customFormat="1" ht="12.75" customHeight="1">
      <c r="H148" s="149"/>
    </row>
    <row r="149" s="145" customFormat="1" ht="12.75" customHeight="1">
      <c r="H149" s="149"/>
    </row>
    <row r="150" s="145" customFormat="1" ht="12.75" customHeight="1">
      <c r="H150" s="149"/>
    </row>
    <row r="151" s="145" customFormat="1" ht="12.75" customHeight="1">
      <c r="H151" s="149"/>
    </row>
    <row r="152" s="145" customFormat="1" ht="12.75" customHeight="1">
      <c r="H152" s="149"/>
    </row>
    <row r="153" s="145" customFormat="1" ht="12.75" customHeight="1">
      <c r="H153" s="149"/>
    </row>
    <row r="154" s="145" customFormat="1" ht="12.75" customHeight="1">
      <c r="H154" s="149"/>
    </row>
    <row r="155" s="145" customFormat="1" ht="12.75" customHeight="1">
      <c r="H155" s="149"/>
    </row>
    <row r="156" s="145" customFormat="1" ht="12.75" customHeight="1">
      <c r="H156" s="149"/>
    </row>
    <row r="157" s="145" customFormat="1" ht="12.75" customHeight="1">
      <c r="H157" s="149"/>
    </row>
    <row r="158" s="145" customFormat="1" ht="12.75" customHeight="1">
      <c r="H158" s="149"/>
    </row>
    <row r="159" s="145" customFormat="1" ht="12.75" customHeight="1">
      <c r="H159" s="149"/>
    </row>
    <row r="160" s="145" customFormat="1" ht="12.75" customHeight="1">
      <c r="H160" s="149"/>
    </row>
    <row r="161" s="145" customFormat="1" ht="12.75" customHeight="1">
      <c r="H161" s="149"/>
    </row>
    <row r="162" s="145" customFormat="1" ht="12.75" customHeight="1">
      <c r="H162" s="149"/>
    </row>
    <row r="163" s="145" customFormat="1" ht="12.75" customHeight="1">
      <c r="H163" s="149"/>
    </row>
    <row r="164" s="145" customFormat="1" ht="12.75" customHeight="1">
      <c r="H164" s="149"/>
    </row>
    <row r="165" s="145" customFormat="1" ht="12.75" customHeight="1">
      <c r="H165" s="149"/>
    </row>
    <row r="166" s="145" customFormat="1" ht="12.75" customHeight="1">
      <c r="H166" s="149"/>
    </row>
    <row r="167" s="145" customFormat="1" ht="12.75" customHeight="1">
      <c r="H167" s="149"/>
    </row>
    <row r="168" s="145" customFormat="1" ht="12.75" customHeight="1">
      <c r="H168" s="149"/>
    </row>
    <row r="169" s="145" customFormat="1" ht="12.75" customHeight="1">
      <c r="H169" s="149"/>
    </row>
    <row r="170" s="145" customFormat="1" ht="12.75" customHeight="1">
      <c r="H170" s="149"/>
    </row>
    <row r="171" s="145" customFormat="1" ht="12.75" customHeight="1">
      <c r="H171" s="149"/>
    </row>
    <row r="172" s="145" customFormat="1" ht="12.75" customHeight="1">
      <c r="H172" s="149"/>
    </row>
    <row r="173" s="145" customFormat="1" ht="12.75" customHeight="1">
      <c r="H173" s="149"/>
    </row>
    <row r="174" s="145" customFormat="1" ht="12.75" customHeight="1">
      <c r="H174" s="149"/>
    </row>
    <row r="175" s="145" customFormat="1" ht="12.75" customHeight="1">
      <c r="H175" s="149"/>
    </row>
    <row r="176" s="145" customFormat="1" ht="12.75" customHeight="1">
      <c r="H176" s="149"/>
    </row>
    <row r="177" s="145" customFormat="1" ht="12.75" customHeight="1">
      <c r="H177" s="149"/>
    </row>
    <row r="178" s="145" customFormat="1" ht="12.75" customHeight="1">
      <c r="H178" s="149"/>
    </row>
    <row r="179" s="145" customFormat="1" ht="12.75" customHeight="1">
      <c r="H179" s="149"/>
    </row>
    <row r="180" s="145" customFormat="1" ht="12.75" customHeight="1">
      <c r="H180" s="149"/>
    </row>
    <row r="181" s="145" customFormat="1" ht="12.75" customHeight="1">
      <c r="H181" s="149"/>
    </row>
    <row r="182" s="145" customFormat="1" ht="12.75" customHeight="1">
      <c r="H182" s="149"/>
    </row>
    <row r="183" s="145" customFormat="1" ht="12.75" customHeight="1">
      <c r="H183" s="149"/>
    </row>
    <row r="184" s="145" customFormat="1" ht="12.75" customHeight="1">
      <c r="H184" s="149"/>
    </row>
    <row r="185" s="145" customFormat="1" ht="12.75" customHeight="1">
      <c r="H185" s="149"/>
    </row>
    <row r="186" s="145" customFormat="1" ht="12.75" customHeight="1">
      <c r="H186" s="149"/>
    </row>
    <row r="187" s="145" customFormat="1" ht="12.75" customHeight="1">
      <c r="H187" s="149"/>
    </row>
    <row r="188" s="145" customFormat="1" ht="12.75" customHeight="1">
      <c r="H188" s="149"/>
    </row>
    <row r="189" s="145" customFormat="1" ht="12.75" customHeight="1">
      <c r="H189" s="149"/>
    </row>
    <row r="190" s="145" customFormat="1" ht="12.75" customHeight="1">
      <c r="H190" s="149"/>
    </row>
    <row r="191" s="145" customFormat="1" ht="12.75" customHeight="1">
      <c r="H191" s="149"/>
    </row>
    <row r="192" s="145" customFormat="1" ht="12.75" customHeight="1">
      <c r="H192" s="149"/>
    </row>
    <row r="193" s="145" customFormat="1" ht="12.75" customHeight="1">
      <c r="H193" s="149"/>
    </row>
    <row r="194" s="145" customFormat="1" ht="12.75" customHeight="1">
      <c r="H194" s="149"/>
    </row>
    <row r="195" s="145" customFormat="1" ht="12.75" customHeight="1">
      <c r="H195" s="149"/>
    </row>
    <row r="196" s="145" customFormat="1" ht="12.75" customHeight="1">
      <c r="H196" s="149"/>
    </row>
    <row r="197" s="145" customFormat="1" ht="12.75" customHeight="1">
      <c r="H197" s="149"/>
    </row>
    <row r="198" s="145" customFormat="1" ht="12.75" customHeight="1">
      <c r="H198" s="149"/>
    </row>
    <row r="199" s="145" customFormat="1" ht="12.75" customHeight="1">
      <c r="H199" s="149"/>
    </row>
    <row r="200" s="145" customFormat="1" ht="12.75" customHeight="1">
      <c r="H200" s="149"/>
    </row>
    <row r="201" s="145" customFormat="1" ht="12.75" customHeight="1">
      <c r="H201" s="149"/>
    </row>
    <row r="202" s="145" customFormat="1" ht="12.75" customHeight="1">
      <c r="H202" s="149"/>
    </row>
    <row r="203" s="145" customFormat="1" ht="12.75" customHeight="1">
      <c r="H203" s="149"/>
    </row>
    <row r="204" s="145" customFormat="1" ht="12.75" customHeight="1">
      <c r="H204" s="149"/>
    </row>
    <row r="205" s="145" customFormat="1" ht="12.75" customHeight="1">
      <c r="H205" s="149"/>
    </row>
    <row r="206" s="145" customFormat="1" ht="12.75" customHeight="1">
      <c r="H206" s="149"/>
    </row>
    <row r="207" s="145" customFormat="1" ht="12.75" customHeight="1">
      <c r="H207" s="149"/>
    </row>
    <row r="208" s="145" customFormat="1" ht="12.75" customHeight="1">
      <c r="H208" s="149"/>
    </row>
    <row r="209" s="145" customFormat="1" ht="12.75" customHeight="1">
      <c r="H209" s="149"/>
    </row>
    <row r="210" s="145" customFormat="1" ht="12.75" customHeight="1">
      <c r="H210" s="149"/>
    </row>
    <row r="211" s="145" customFormat="1" ht="12.75" customHeight="1">
      <c r="H211" s="149"/>
    </row>
    <row r="212" s="145" customFormat="1" ht="12.75" customHeight="1">
      <c r="H212" s="149"/>
    </row>
    <row r="213" s="145" customFormat="1" ht="12.75" customHeight="1">
      <c r="H213" s="149"/>
    </row>
    <row r="214" s="145" customFormat="1" ht="12.75" customHeight="1">
      <c r="H214" s="149"/>
    </row>
    <row r="215" s="145" customFormat="1" ht="12.75" customHeight="1">
      <c r="H215" s="149"/>
    </row>
    <row r="216" s="145" customFormat="1" ht="12.75" customHeight="1">
      <c r="H216" s="149"/>
    </row>
    <row r="217" s="145" customFormat="1" ht="12.75" customHeight="1">
      <c r="H217" s="149"/>
    </row>
    <row r="218" s="145" customFormat="1" ht="12.75" customHeight="1">
      <c r="H218" s="149"/>
    </row>
    <row r="219" s="145" customFormat="1" ht="12.75" customHeight="1">
      <c r="H219" s="149"/>
    </row>
    <row r="220" s="145" customFormat="1" ht="12.75" customHeight="1">
      <c r="H220" s="149"/>
    </row>
    <row r="221" s="145" customFormat="1" ht="12.75" customHeight="1">
      <c r="H221" s="149"/>
    </row>
    <row r="222" s="145" customFormat="1" ht="12.75" customHeight="1">
      <c r="H222" s="149"/>
    </row>
    <row r="223" s="145" customFormat="1" ht="12.75" customHeight="1">
      <c r="H223" s="149"/>
    </row>
    <row r="224" s="145" customFormat="1" ht="12.75" customHeight="1">
      <c r="H224" s="149"/>
    </row>
    <row r="225" s="145" customFormat="1" ht="12.75" customHeight="1">
      <c r="H225" s="149"/>
    </row>
    <row r="226" s="145" customFormat="1" ht="12.75" customHeight="1">
      <c r="H226" s="149"/>
    </row>
    <row r="227" s="145" customFormat="1" ht="12.75" customHeight="1">
      <c r="H227" s="149"/>
    </row>
    <row r="228" s="145" customFormat="1" ht="12.75" customHeight="1">
      <c r="H228" s="149"/>
    </row>
    <row r="229" s="145" customFormat="1" ht="12.75" customHeight="1">
      <c r="H229" s="149"/>
    </row>
    <row r="230" s="145" customFormat="1" ht="12.75" customHeight="1">
      <c r="H230" s="149"/>
    </row>
    <row r="231" s="145" customFormat="1" ht="12.75" customHeight="1">
      <c r="H231" s="149"/>
    </row>
    <row r="232" s="145" customFormat="1" ht="12.75" customHeight="1">
      <c r="H232" s="149"/>
    </row>
    <row r="233" s="145" customFormat="1" ht="12.75" customHeight="1">
      <c r="H233" s="149"/>
    </row>
    <row r="234" s="145" customFormat="1" ht="12.75" customHeight="1">
      <c r="H234" s="149"/>
    </row>
    <row r="235" s="145" customFormat="1" ht="12.75" customHeight="1">
      <c r="H235" s="149"/>
    </row>
    <row r="236" s="145" customFormat="1" ht="12.75" customHeight="1">
      <c r="H236" s="149"/>
    </row>
    <row r="237" s="145" customFormat="1" ht="12.75" customHeight="1">
      <c r="H237" s="149"/>
    </row>
    <row r="238" s="145" customFormat="1" ht="12.75" customHeight="1">
      <c r="H238" s="149"/>
    </row>
    <row r="239" s="145" customFormat="1" ht="12.75" customHeight="1">
      <c r="H239" s="149"/>
    </row>
    <row r="240" s="145" customFormat="1" ht="12.75" customHeight="1">
      <c r="H240" s="149"/>
    </row>
    <row r="241" s="145" customFormat="1" ht="12.75" customHeight="1">
      <c r="H241" s="149"/>
    </row>
    <row r="242" s="145" customFormat="1" ht="12.75" customHeight="1">
      <c r="H242" s="149"/>
    </row>
    <row r="243" s="145" customFormat="1" ht="12.75" customHeight="1">
      <c r="H243" s="149"/>
    </row>
    <row r="244" s="145" customFormat="1" ht="12.75" customHeight="1">
      <c r="H244" s="149"/>
    </row>
    <row r="245" s="145" customFormat="1" ht="12.75" customHeight="1">
      <c r="H245" s="149"/>
    </row>
    <row r="246" s="145" customFormat="1" ht="12.75" customHeight="1">
      <c r="H246" s="149"/>
    </row>
    <row r="247" s="145" customFormat="1" ht="12.75" customHeight="1">
      <c r="H247" s="149"/>
    </row>
    <row r="248" s="145" customFormat="1" ht="12.75" customHeight="1">
      <c r="H248" s="149"/>
    </row>
    <row r="249" s="145" customFormat="1" ht="12.75" customHeight="1">
      <c r="H249" s="149"/>
    </row>
    <row r="250" s="145" customFormat="1" ht="12.75" customHeight="1">
      <c r="H250" s="149"/>
    </row>
    <row r="251" s="145" customFormat="1" ht="12.75" customHeight="1">
      <c r="H251" s="149"/>
    </row>
    <row r="252" s="145" customFormat="1" ht="12.75" customHeight="1">
      <c r="H252" s="149"/>
    </row>
    <row r="253" s="145" customFormat="1" ht="12.75" customHeight="1">
      <c r="H253" s="149"/>
    </row>
    <row r="254" s="145" customFormat="1" ht="12.75" customHeight="1">
      <c r="H254" s="149"/>
    </row>
    <row r="255" s="145" customFormat="1" ht="12.75" customHeight="1">
      <c r="H255" s="149"/>
    </row>
    <row r="256" s="145" customFormat="1" ht="12.75" customHeight="1">
      <c r="H256" s="149"/>
    </row>
    <row r="257" s="145" customFormat="1" ht="12.75" customHeight="1">
      <c r="H257" s="149"/>
    </row>
    <row r="258" s="145" customFormat="1" ht="12.75" customHeight="1">
      <c r="H258" s="149"/>
    </row>
    <row r="259" s="145" customFormat="1" ht="12.75" customHeight="1">
      <c r="H259" s="149"/>
    </row>
    <row r="260" s="145" customFormat="1" ht="12.75" customHeight="1">
      <c r="H260" s="149"/>
    </row>
    <row r="261" s="145" customFormat="1" ht="12.75" customHeight="1">
      <c r="H261" s="149"/>
    </row>
    <row r="262" s="145" customFormat="1" ht="12.75" customHeight="1">
      <c r="H262" s="149"/>
    </row>
    <row r="263" s="145" customFormat="1" ht="12.75" customHeight="1">
      <c r="H263" s="149"/>
    </row>
    <row r="264" s="145" customFormat="1" ht="12.75" customHeight="1">
      <c r="H264" s="149"/>
    </row>
    <row r="265" s="145" customFormat="1" ht="12.75" customHeight="1">
      <c r="H265" s="149"/>
    </row>
    <row r="266" s="145" customFormat="1" ht="12.75" customHeight="1">
      <c r="H266" s="149"/>
    </row>
    <row r="267" s="145" customFormat="1" ht="12.75" customHeight="1">
      <c r="H267" s="149"/>
    </row>
    <row r="268" s="145" customFormat="1" ht="12.75" customHeight="1">
      <c r="H268" s="149"/>
    </row>
    <row r="269" s="145" customFormat="1" ht="12.75" customHeight="1">
      <c r="H269" s="149"/>
    </row>
    <row r="270" s="145" customFormat="1" ht="12.75" customHeight="1">
      <c r="H270" s="149"/>
    </row>
    <row r="271" s="145" customFormat="1" ht="12.75" customHeight="1">
      <c r="H271" s="149"/>
    </row>
    <row r="272" s="145" customFormat="1" ht="12.75" customHeight="1">
      <c r="H272" s="149"/>
    </row>
    <row r="273" s="145" customFormat="1" ht="12.75" customHeight="1">
      <c r="H273" s="149"/>
    </row>
    <row r="274" s="145" customFormat="1" ht="12.75" customHeight="1">
      <c r="H274" s="149"/>
    </row>
    <row r="275" s="145" customFormat="1" ht="12.75" customHeight="1">
      <c r="H275" s="149"/>
    </row>
    <row r="276" s="145" customFormat="1" ht="12.75" customHeight="1">
      <c r="H276" s="149"/>
    </row>
    <row r="277" s="145" customFormat="1" ht="12.75" customHeight="1">
      <c r="H277" s="149"/>
    </row>
    <row r="278" s="145" customFormat="1" ht="12.75" customHeight="1">
      <c r="H278" s="149"/>
    </row>
    <row r="279" s="145" customFormat="1" ht="12.75" customHeight="1">
      <c r="H279" s="149"/>
    </row>
    <row r="280" s="145" customFormat="1" ht="12.75" customHeight="1">
      <c r="H280" s="149"/>
    </row>
    <row r="281" s="145" customFormat="1" ht="12.75" customHeight="1">
      <c r="H281" s="149"/>
    </row>
    <row r="282" s="145" customFormat="1" ht="12.75" customHeight="1">
      <c r="H282" s="149"/>
    </row>
    <row r="283" s="145" customFormat="1" ht="12.75" customHeight="1">
      <c r="H283" s="149"/>
    </row>
    <row r="284" s="145" customFormat="1" ht="12.75" customHeight="1">
      <c r="H284" s="149"/>
    </row>
    <row r="285" s="145" customFormat="1" ht="12.75" customHeight="1">
      <c r="H285" s="149"/>
    </row>
    <row r="286" s="145" customFormat="1" ht="12.75" customHeight="1">
      <c r="H286" s="149"/>
    </row>
    <row r="287" s="145" customFormat="1" ht="12.75" customHeight="1">
      <c r="H287" s="149"/>
    </row>
    <row r="288" s="145" customFormat="1" ht="12.75" customHeight="1">
      <c r="H288" s="149"/>
    </row>
    <row r="289" s="145" customFormat="1" ht="12.75" customHeight="1">
      <c r="H289" s="149"/>
    </row>
    <row r="290" s="145" customFormat="1" ht="12.75" customHeight="1">
      <c r="H290" s="149"/>
    </row>
    <row r="291" s="145" customFormat="1" ht="12.75" customHeight="1">
      <c r="H291" s="149"/>
    </row>
    <row r="292" s="145" customFormat="1" ht="12.75" customHeight="1">
      <c r="H292" s="149"/>
    </row>
    <row r="293" s="145" customFormat="1" ht="12.75" customHeight="1">
      <c r="H293" s="149"/>
    </row>
    <row r="294" s="145" customFormat="1" ht="12.75" customHeight="1">
      <c r="H294" s="149"/>
    </row>
    <row r="295" s="145" customFormat="1" ht="12.75" customHeight="1">
      <c r="H295" s="149"/>
    </row>
    <row r="296" s="145" customFormat="1" ht="12.75" customHeight="1">
      <c r="H296" s="149"/>
    </row>
    <row r="297" s="145" customFormat="1" ht="12.75" customHeight="1">
      <c r="H297" s="149"/>
    </row>
    <row r="298" s="145" customFormat="1" ht="12.75" customHeight="1">
      <c r="H298" s="149"/>
    </row>
    <row r="299" s="145" customFormat="1" ht="12.75" customHeight="1">
      <c r="H299" s="149"/>
    </row>
    <row r="300" s="145" customFormat="1" ht="12.75" customHeight="1">
      <c r="H300" s="149"/>
    </row>
    <row r="301" s="145" customFormat="1" ht="12.75" customHeight="1">
      <c r="H301" s="149"/>
    </row>
    <row r="302" s="145" customFormat="1" ht="12.75" customHeight="1">
      <c r="H302" s="149"/>
    </row>
    <row r="303" s="145" customFormat="1" ht="12.75" customHeight="1">
      <c r="H303" s="149"/>
    </row>
    <row r="304" s="145" customFormat="1" ht="12.75" customHeight="1">
      <c r="H304" s="149"/>
    </row>
    <row r="305" s="145" customFormat="1" ht="12.75" customHeight="1">
      <c r="H305" s="149"/>
    </row>
    <row r="306" s="145" customFormat="1" ht="12.75" customHeight="1">
      <c r="H306" s="149"/>
    </row>
    <row r="307" s="145" customFormat="1" ht="12.75" customHeight="1">
      <c r="H307" s="149"/>
    </row>
    <row r="308" s="145" customFormat="1" ht="12.75" customHeight="1">
      <c r="H308" s="149"/>
    </row>
    <row r="309" s="145" customFormat="1" ht="12.75" customHeight="1">
      <c r="H309" s="149"/>
    </row>
    <row r="310" s="145" customFormat="1" ht="12.75" customHeight="1">
      <c r="H310" s="149"/>
    </row>
    <row r="311" s="145" customFormat="1" ht="12.75" customHeight="1">
      <c r="H311" s="149"/>
    </row>
    <row r="312" s="145" customFormat="1" ht="12.75" customHeight="1">
      <c r="H312" s="149"/>
    </row>
    <row r="313" s="145" customFormat="1" ht="12.75" customHeight="1">
      <c r="H313" s="149"/>
    </row>
    <row r="314" s="145" customFormat="1" ht="12.75" customHeight="1">
      <c r="H314" s="149"/>
    </row>
    <row r="315" s="145" customFormat="1" ht="12.75" customHeight="1">
      <c r="H315" s="149"/>
    </row>
    <row r="316" s="145" customFormat="1" ht="12.75" customHeight="1">
      <c r="H316" s="149"/>
    </row>
    <row r="317" s="145" customFormat="1" ht="12.75" customHeight="1">
      <c r="H317" s="149"/>
    </row>
    <row r="318" s="145" customFormat="1" ht="12.75" customHeight="1">
      <c r="H318" s="149"/>
    </row>
    <row r="319" s="145" customFormat="1" ht="12.75" customHeight="1">
      <c r="H319" s="149"/>
    </row>
    <row r="320" s="145" customFormat="1" ht="12.75" customHeight="1">
      <c r="H320" s="149"/>
    </row>
    <row r="321" s="145" customFormat="1" ht="12.75" customHeight="1">
      <c r="H321" s="149"/>
    </row>
    <row r="322" s="145" customFormat="1" ht="12.75" customHeight="1">
      <c r="H322" s="149"/>
    </row>
    <row r="323" s="145" customFormat="1" ht="12.75" customHeight="1">
      <c r="H323" s="149"/>
    </row>
    <row r="324" s="145" customFormat="1" ht="12.75" customHeight="1">
      <c r="H324" s="149"/>
    </row>
    <row r="325" s="145" customFormat="1" ht="12.75" customHeight="1">
      <c r="H325" s="149"/>
    </row>
    <row r="326" s="145" customFormat="1" ht="12.75" customHeight="1">
      <c r="H326" s="149"/>
    </row>
    <row r="327" s="145" customFormat="1" ht="12.75" customHeight="1">
      <c r="H327" s="149"/>
    </row>
    <row r="328" s="145" customFormat="1" ht="12.75" customHeight="1">
      <c r="H328" s="149"/>
    </row>
    <row r="329" s="145" customFormat="1" ht="12.75" customHeight="1">
      <c r="H329" s="149"/>
    </row>
    <row r="330" s="145" customFormat="1" ht="12.75" customHeight="1">
      <c r="H330" s="149"/>
    </row>
    <row r="331" s="145" customFormat="1" ht="12.75" customHeight="1">
      <c r="H331" s="149"/>
    </row>
    <row r="332" s="145" customFormat="1" ht="12.75" customHeight="1">
      <c r="H332" s="149"/>
    </row>
    <row r="333" s="145" customFormat="1" ht="12.75" customHeight="1">
      <c r="H333" s="149"/>
    </row>
    <row r="334" s="145" customFormat="1" ht="12.75" customHeight="1">
      <c r="H334" s="149"/>
    </row>
    <row r="335" s="145" customFormat="1" ht="12.75" customHeight="1">
      <c r="H335" s="149"/>
    </row>
    <row r="336" s="145" customFormat="1" ht="12.75" customHeight="1">
      <c r="H336" s="149"/>
    </row>
    <row r="337" s="145" customFormat="1" ht="12.75" customHeight="1">
      <c r="H337" s="149"/>
    </row>
    <row r="338" s="145" customFormat="1" ht="12.75" customHeight="1">
      <c r="H338" s="149"/>
    </row>
    <row r="339" s="145" customFormat="1" ht="12.75" customHeight="1">
      <c r="H339" s="149"/>
    </row>
    <row r="340" s="145" customFormat="1" ht="12.75" customHeight="1">
      <c r="H340" s="149"/>
    </row>
    <row r="341" s="145" customFormat="1" ht="12.75" customHeight="1">
      <c r="H341" s="149"/>
    </row>
    <row r="342" s="145" customFormat="1" ht="12.75" customHeight="1">
      <c r="H342" s="149"/>
    </row>
    <row r="343" s="145" customFormat="1" ht="12.75" customHeight="1">
      <c r="H343" s="149"/>
    </row>
    <row r="344" s="145" customFormat="1" ht="12.75" customHeight="1">
      <c r="H344" s="149"/>
    </row>
    <row r="345" s="145" customFormat="1" ht="12.75" customHeight="1">
      <c r="H345" s="149"/>
    </row>
    <row r="346" s="145" customFormat="1" ht="12.75" customHeight="1">
      <c r="H346" s="149"/>
    </row>
    <row r="347" s="145" customFormat="1" ht="12.75" customHeight="1">
      <c r="H347" s="149"/>
    </row>
    <row r="348" s="145" customFormat="1" ht="12.75" customHeight="1">
      <c r="H348" s="149"/>
    </row>
    <row r="349" s="145" customFormat="1" ht="12.75" customHeight="1">
      <c r="H349" s="149"/>
    </row>
    <row r="350" s="145" customFormat="1" ht="12.75" customHeight="1">
      <c r="H350" s="149"/>
    </row>
    <row r="351" s="145" customFormat="1" ht="12.75" customHeight="1">
      <c r="H351" s="149"/>
    </row>
    <row r="352" s="145" customFormat="1" ht="12.75" customHeight="1">
      <c r="H352" s="149"/>
    </row>
    <row r="353" s="145" customFormat="1" ht="12.75" customHeight="1">
      <c r="H353" s="149"/>
    </row>
    <row r="354" s="145" customFormat="1" ht="12.75" customHeight="1">
      <c r="H354" s="149"/>
    </row>
    <row r="355" s="145" customFormat="1" ht="12.75" customHeight="1">
      <c r="H355" s="149"/>
    </row>
    <row r="356" s="145" customFormat="1" ht="12.75" customHeight="1">
      <c r="H356" s="149"/>
    </row>
    <row r="357" s="145" customFormat="1" ht="12.75" customHeight="1">
      <c r="H357" s="149"/>
    </row>
    <row r="358" s="145" customFormat="1" ht="12.75" customHeight="1">
      <c r="H358" s="149"/>
    </row>
    <row r="359" s="145" customFormat="1" ht="12.75" customHeight="1">
      <c r="H359" s="149"/>
    </row>
    <row r="360" s="145" customFormat="1" ht="12.75" customHeight="1">
      <c r="H360" s="149"/>
    </row>
    <row r="361" s="145" customFormat="1" ht="12.75" customHeight="1">
      <c r="H361" s="149"/>
    </row>
    <row r="362" s="145" customFormat="1" ht="12.75" customHeight="1">
      <c r="H362" s="149"/>
    </row>
    <row r="363" s="145" customFormat="1" ht="12.75" customHeight="1">
      <c r="H363" s="149"/>
    </row>
    <row r="364" s="145" customFormat="1" ht="12.75" customHeight="1">
      <c r="H364" s="149"/>
    </row>
    <row r="365" s="145" customFormat="1" ht="12.75" customHeight="1">
      <c r="H365" s="149"/>
    </row>
    <row r="366" s="145" customFormat="1" ht="12.75" customHeight="1">
      <c r="H366" s="149"/>
    </row>
    <row r="367" s="145" customFormat="1" ht="12.75" customHeight="1">
      <c r="H367" s="149"/>
    </row>
    <row r="368" s="145" customFormat="1" ht="12.75" customHeight="1">
      <c r="H368" s="149"/>
    </row>
    <row r="369" s="145" customFormat="1" ht="12.75" customHeight="1">
      <c r="H369" s="149"/>
    </row>
    <row r="370" s="145" customFormat="1" ht="12.75" customHeight="1">
      <c r="H370" s="149"/>
    </row>
    <row r="371" s="145" customFormat="1" ht="12.75" customHeight="1">
      <c r="H371" s="149"/>
    </row>
    <row r="372" s="145" customFormat="1" ht="12.75" customHeight="1">
      <c r="H372" s="149"/>
    </row>
    <row r="373" s="145" customFormat="1" ht="12.75" customHeight="1">
      <c r="H373" s="149"/>
    </row>
    <row r="374" s="145" customFormat="1" ht="12.75" customHeight="1">
      <c r="H374" s="149"/>
    </row>
    <row r="375" s="145" customFormat="1" ht="12.75" customHeight="1">
      <c r="H375" s="149"/>
    </row>
    <row r="376" s="145" customFormat="1" ht="12.75" customHeight="1">
      <c r="H376" s="149"/>
    </row>
    <row r="377" s="145" customFormat="1" ht="12.75" customHeight="1">
      <c r="H377" s="149"/>
    </row>
    <row r="378" s="145" customFormat="1" ht="12.75" customHeight="1">
      <c r="H378" s="149"/>
    </row>
    <row r="379" s="145" customFormat="1" ht="12.75" customHeight="1">
      <c r="H379" s="149"/>
    </row>
    <row r="380" s="145" customFormat="1" ht="12.75" customHeight="1">
      <c r="H380" s="149"/>
    </row>
    <row r="381" s="145" customFormat="1" ht="12.75" customHeight="1">
      <c r="H381" s="149"/>
    </row>
    <row r="382" s="145" customFormat="1" ht="12.75" customHeight="1">
      <c r="H382" s="149"/>
    </row>
    <row r="383" s="145" customFormat="1" ht="12.75" customHeight="1">
      <c r="H383" s="149"/>
    </row>
    <row r="384" s="145" customFormat="1" ht="12.75" customHeight="1">
      <c r="H384" s="149"/>
    </row>
    <row r="385" s="145" customFormat="1" ht="12.75" customHeight="1">
      <c r="H385" s="149"/>
    </row>
    <row r="386" s="145" customFormat="1" ht="12.75" customHeight="1">
      <c r="H386" s="149"/>
    </row>
    <row r="387" s="145" customFormat="1" ht="12.75" customHeight="1">
      <c r="H387" s="149"/>
    </row>
    <row r="388" s="145" customFormat="1" ht="12.75" customHeight="1">
      <c r="H388" s="149"/>
    </row>
    <row r="389" s="145" customFormat="1" ht="12.75" customHeight="1">
      <c r="H389" s="149"/>
    </row>
    <row r="390" s="145" customFormat="1" ht="12.75" customHeight="1">
      <c r="H390" s="149"/>
    </row>
    <row r="391" s="145" customFormat="1" ht="12.75" customHeight="1">
      <c r="H391" s="149"/>
    </row>
    <row r="392" s="145" customFormat="1" ht="12.75" customHeight="1">
      <c r="H392" s="149"/>
    </row>
    <row r="393" s="145" customFormat="1" ht="12.75" customHeight="1">
      <c r="H393" s="149"/>
    </row>
    <row r="394" s="145" customFormat="1" ht="12.75" customHeight="1">
      <c r="H394" s="149"/>
    </row>
    <row r="395" s="145" customFormat="1" ht="12.75" customHeight="1">
      <c r="H395" s="149"/>
    </row>
    <row r="396" s="145" customFormat="1" ht="12.75" customHeight="1">
      <c r="H396" s="149"/>
    </row>
    <row r="397" s="145" customFormat="1" ht="12.75" customHeight="1">
      <c r="H397" s="149"/>
    </row>
    <row r="398" s="145" customFormat="1" ht="12.75" customHeight="1">
      <c r="H398" s="149"/>
    </row>
    <row r="399" s="145" customFormat="1" ht="12.75" customHeight="1">
      <c r="H399" s="149"/>
    </row>
    <row r="400" s="145" customFormat="1" ht="12.75" customHeight="1">
      <c r="H400" s="149"/>
    </row>
    <row r="401" s="145" customFormat="1" ht="12.75" customHeight="1">
      <c r="H401" s="149"/>
    </row>
    <row r="402" s="145" customFormat="1" ht="12.75" customHeight="1">
      <c r="H402" s="149"/>
    </row>
    <row r="403" s="145" customFormat="1" ht="12.75" customHeight="1">
      <c r="H403" s="149"/>
    </row>
    <row r="404" s="145" customFormat="1" ht="12.75" customHeight="1">
      <c r="H404" s="149"/>
    </row>
    <row r="405" s="145" customFormat="1" ht="12.75" customHeight="1">
      <c r="H405" s="149"/>
    </row>
    <row r="406" s="145" customFormat="1" ht="12.75" customHeight="1">
      <c r="H406" s="149"/>
    </row>
    <row r="407" s="145" customFormat="1" ht="12.75" customHeight="1">
      <c r="H407" s="149"/>
    </row>
    <row r="408" s="145" customFormat="1" ht="12.75" customHeight="1">
      <c r="H408" s="149"/>
    </row>
    <row r="409" s="145" customFormat="1" ht="12.75" customHeight="1">
      <c r="H409" s="149"/>
    </row>
    <row r="410" s="145" customFormat="1" ht="12.75" customHeight="1">
      <c r="H410" s="149"/>
    </row>
    <row r="411" s="145" customFormat="1" ht="12.75" customHeight="1">
      <c r="H411" s="149"/>
    </row>
    <row r="412" s="145" customFormat="1" ht="12.75" customHeight="1">
      <c r="H412" s="149"/>
    </row>
    <row r="413" s="145" customFormat="1" ht="12.75" customHeight="1">
      <c r="H413" s="149"/>
    </row>
    <row r="414" s="145" customFormat="1" ht="12.75" customHeight="1">
      <c r="H414" s="149"/>
    </row>
    <row r="415" s="145" customFormat="1" ht="12.75" customHeight="1">
      <c r="H415" s="149"/>
    </row>
    <row r="416" s="145" customFormat="1" ht="12.75" customHeight="1">
      <c r="H416" s="149"/>
    </row>
    <row r="417" s="145" customFormat="1" ht="12.75" customHeight="1">
      <c r="H417" s="149"/>
    </row>
    <row r="418" s="145" customFormat="1" ht="12.75" customHeight="1">
      <c r="H418" s="149"/>
    </row>
    <row r="419" s="145" customFormat="1" ht="12.75" customHeight="1">
      <c r="H419" s="149"/>
    </row>
    <row r="420" s="145" customFormat="1" ht="12.75" customHeight="1">
      <c r="H420" s="149"/>
    </row>
    <row r="421" s="145" customFormat="1" ht="12.75" customHeight="1">
      <c r="H421" s="149"/>
    </row>
    <row r="422" s="145" customFormat="1" ht="12.75" customHeight="1">
      <c r="H422" s="149"/>
    </row>
    <row r="423" s="145" customFormat="1" ht="12.75" customHeight="1">
      <c r="H423" s="149"/>
    </row>
    <row r="424" s="145" customFormat="1" ht="12.75" customHeight="1">
      <c r="H424" s="149"/>
    </row>
    <row r="425" s="145" customFormat="1" ht="12.75" customHeight="1">
      <c r="H425" s="149"/>
    </row>
    <row r="426" s="145" customFormat="1" ht="12.75" customHeight="1">
      <c r="H426" s="149"/>
    </row>
    <row r="427" s="145" customFormat="1" ht="12.75" customHeight="1">
      <c r="H427" s="149"/>
    </row>
    <row r="428" s="145" customFormat="1" ht="12.75" customHeight="1">
      <c r="H428" s="149"/>
    </row>
    <row r="429" s="145" customFormat="1" ht="12.75" customHeight="1">
      <c r="H429" s="149"/>
    </row>
    <row r="430" s="145" customFormat="1" ht="12.75" customHeight="1">
      <c r="H430" s="149"/>
    </row>
    <row r="431" s="145" customFormat="1" ht="12.75" customHeight="1">
      <c r="H431" s="149"/>
    </row>
    <row r="432" s="145" customFormat="1" ht="12.75" customHeight="1">
      <c r="H432" s="149"/>
    </row>
    <row r="433" s="145" customFormat="1" ht="12.75" customHeight="1">
      <c r="H433" s="149"/>
    </row>
    <row r="434" s="145" customFormat="1" ht="12.75" customHeight="1">
      <c r="H434" s="149"/>
    </row>
    <row r="435" s="145" customFormat="1" ht="12.75" customHeight="1">
      <c r="H435" s="149"/>
    </row>
    <row r="436" s="145" customFormat="1" ht="12.75" customHeight="1">
      <c r="H436" s="149"/>
    </row>
    <row r="437" s="145" customFormat="1" ht="12.75" customHeight="1">
      <c r="H437" s="149"/>
    </row>
    <row r="438" s="145" customFormat="1" ht="12.75" customHeight="1">
      <c r="H438" s="149"/>
    </row>
    <row r="439" s="145" customFormat="1" ht="12.75" customHeight="1">
      <c r="H439" s="149"/>
    </row>
    <row r="440" s="145" customFormat="1" ht="12.75" customHeight="1">
      <c r="H440" s="149"/>
    </row>
    <row r="441" s="145" customFormat="1" ht="12.75" customHeight="1">
      <c r="H441" s="149"/>
    </row>
    <row r="442" s="145" customFormat="1" ht="12.75" customHeight="1">
      <c r="H442" s="149"/>
    </row>
    <row r="443" s="145" customFormat="1" ht="12.75" customHeight="1">
      <c r="H443" s="149"/>
    </row>
    <row r="444" s="145" customFormat="1" ht="12.75" customHeight="1">
      <c r="H444" s="149"/>
    </row>
    <row r="445" s="145" customFormat="1" ht="12.75" customHeight="1">
      <c r="H445" s="149"/>
    </row>
    <row r="446" s="145" customFormat="1" ht="12.75" customHeight="1">
      <c r="H446" s="149"/>
    </row>
    <row r="447" s="145" customFormat="1" ht="12.75" customHeight="1">
      <c r="H447" s="149"/>
    </row>
    <row r="448" s="145" customFormat="1" ht="12.75" customHeight="1">
      <c r="H448" s="149"/>
    </row>
    <row r="449" s="145" customFormat="1" ht="12.75" customHeight="1">
      <c r="H449" s="149"/>
    </row>
    <row r="450" s="145" customFormat="1" ht="12.75" customHeight="1">
      <c r="H450" s="149"/>
    </row>
    <row r="451" s="145" customFormat="1" ht="12.75" customHeight="1">
      <c r="H451" s="149"/>
    </row>
    <row r="452" s="145" customFormat="1" ht="12.75" customHeight="1">
      <c r="H452" s="149"/>
    </row>
    <row r="453" s="145" customFormat="1" ht="12.75" customHeight="1">
      <c r="H453" s="149"/>
    </row>
    <row r="454" s="145" customFormat="1" ht="12.75" customHeight="1">
      <c r="H454" s="149"/>
    </row>
    <row r="455" s="145" customFormat="1" ht="12.75" customHeight="1">
      <c r="H455" s="149"/>
    </row>
    <row r="456" s="145" customFormat="1" ht="12.75" customHeight="1">
      <c r="H456" s="149"/>
    </row>
    <row r="457" s="145" customFormat="1" ht="12.75" customHeight="1">
      <c r="H457" s="149"/>
    </row>
    <row r="458" s="145" customFormat="1" ht="12.75" customHeight="1">
      <c r="H458" s="149"/>
    </row>
    <row r="459" s="145" customFormat="1" ht="12.75" customHeight="1">
      <c r="H459" s="149"/>
    </row>
    <row r="460" s="145" customFormat="1" ht="12.75" customHeight="1">
      <c r="H460" s="149"/>
    </row>
    <row r="461" s="145" customFormat="1" ht="12.75" customHeight="1">
      <c r="H461" s="149"/>
    </row>
    <row r="462" s="145" customFormat="1" ht="12.75" customHeight="1">
      <c r="H462" s="149"/>
    </row>
    <row r="463" s="145" customFormat="1" ht="12.75" customHeight="1">
      <c r="H463" s="149"/>
    </row>
    <row r="464" s="145" customFormat="1" ht="12.75" customHeight="1">
      <c r="H464" s="149"/>
    </row>
    <row r="465" s="145" customFormat="1" ht="12.75" customHeight="1">
      <c r="H465" s="149"/>
    </row>
    <row r="466" s="145" customFormat="1" ht="12.75" customHeight="1">
      <c r="H466" s="149"/>
    </row>
    <row r="467" s="145" customFormat="1" ht="12.75" customHeight="1">
      <c r="H467" s="149"/>
    </row>
    <row r="468" s="145" customFormat="1" ht="12.75" customHeight="1">
      <c r="H468" s="149"/>
    </row>
    <row r="469" s="145" customFormat="1" ht="12.75" customHeight="1">
      <c r="H469" s="149"/>
    </row>
    <row r="470" s="145" customFormat="1" ht="12.75" customHeight="1">
      <c r="H470" s="149"/>
    </row>
    <row r="471" s="145" customFormat="1" ht="12.75" customHeight="1">
      <c r="H471" s="149"/>
    </row>
    <row r="472" s="145" customFormat="1" ht="12.75" customHeight="1">
      <c r="H472" s="149"/>
    </row>
    <row r="473" s="145" customFormat="1" ht="12.75" customHeight="1">
      <c r="H473" s="149"/>
    </row>
    <row r="474" s="145" customFormat="1" ht="12.75" customHeight="1">
      <c r="H474" s="149"/>
    </row>
    <row r="475" s="145" customFormat="1" ht="12.75" customHeight="1">
      <c r="H475" s="149"/>
    </row>
    <row r="476" s="145" customFormat="1" ht="12.75" customHeight="1">
      <c r="H476" s="149"/>
    </row>
    <row r="477" s="145" customFormat="1" ht="12.75" customHeight="1">
      <c r="H477" s="149"/>
    </row>
    <row r="478" s="145" customFormat="1" ht="12.75" customHeight="1">
      <c r="H478" s="149"/>
    </row>
    <row r="479" s="145" customFormat="1" ht="12.75" customHeight="1">
      <c r="H479" s="149"/>
    </row>
    <row r="480" s="145" customFormat="1" ht="12.75" customHeight="1">
      <c r="H480" s="149"/>
    </row>
    <row r="481" s="145" customFormat="1" ht="12.75" customHeight="1">
      <c r="H481" s="149"/>
    </row>
    <row r="482" s="145" customFormat="1" ht="12.75" customHeight="1">
      <c r="H482" s="149"/>
    </row>
    <row r="483" s="145" customFormat="1" ht="12.75" customHeight="1">
      <c r="H483" s="149"/>
    </row>
    <row r="484" s="145" customFormat="1" ht="12.75" customHeight="1">
      <c r="H484" s="149"/>
    </row>
    <row r="485" s="145" customFormat="1" ht="12.75" customHeight="1">
      <c r="H485" s="149"/>
    </row>
    <row r="486" s="145" customFormat="1" ht="12.75" customHeight="1">
      <c r="H486" s="149"/>
    </row>
    <row r="487" s="145" customFormat="1" ht="12.75" customHeight="1">
      <c r="H487" s="149"/>
    </row>
    <row r="488" s="145" customFormat="1" ht="12.75" customHeight="1">
      <c r="H488" s="149"/>
    </row>
    <row r="489" s="145" customFormat="1" ht="12.75" customHeight="1">
      <c r="H489" s="149"/>
    </row>
    <row r="490" s="145" customFormat="1" ht="12.75" customHeight="1">
      <c r="H490" s="149"/>
    </row>
    <row r="491" s="145" customFormat="1" ht="12.75" customHeight="1">
      <c r="H491" s="149"/>
    </row>
    <row r="492" s="145" customFormat="1" ht="12.75" customHeight="1">
      <c r="H492" s="149"/>
    </row>
    <row r="493" s="145" customFormat="1" ht="12.75" customHeight="1">
      <c r="H493" s="149"/>
    </row>
    <row r="494" s="145" customFormat="1" ht="12.75" customHeight="1">
      <c r="H494" s="149"/>
    </row>
    <row r="495" s="145" customFormat="1" ht="12.75" customHeight="1">
      <c r="H495" s="149"/>
    </row>
    <row r="496" s="145" customFormat="1" ht="12.75" customHeight="1">
      <c r="H496" s="149"/>
    </row>
    <row r="497" s="145" customFormat="1" ht="12.75" customHeight="1">
      <c r="H497" s="149"/>
    </row>
    <row r="498" s="145" customFormat="1" ht="12.75" customHeight="1">
      <c r="H498" s="149"/>
    </row>
    <row r="499" s="145" customFormat="1" ht="12.75" customHeight="1">
      <c r="H499" s="149"/>
    </row>
    <row r="500" s="145" customFormat="1" ht="12.75" customHeight="1">
      <c r="H500" s="149"/>
    </row>
    <row r="501" s="145" customFormat="1" ht="12.75" customHeight="1">
      <c r="H501" s="149"/>
    </row>
    <row r="502" s="145" customFormat="1" ht="12.75" customHeight="1">
      <c r="H502" s="149"/>
    </row>
    <row r="503" s="145" customFormat="1" ht="12.75" customHeight="1">
      <c r="H503" s="149"/>
    </row>
    <row r="504" s="145" customFormat="1" ht="12.75" customHeight="1">
      <c r="H504" s="149"/>
    </row>
    <row r="505" s="145" customFormat="1" ht="12.75" customHeight="1">
      <c r="H505" s="149"/>
    </row>
    <row r="506" s="145" customFormat="1" ht="12.75" customHeight="1">
      <c r="H506" s="149"/>
    </row>
    <row r="507" s="145" customFormat="1" ht="12.75" customHeight="1">
      <c r="H507" s="149"/>
    </row>
    <row r="508" s="145" customFormat="1" ht="12.75" customHeight="1">
      <c r="H508" s="149"/>
    </row>
    <row r="509" s="145" customFormat="1" ht="12.75" customHeight="1">
      <c r="H509" s="149"/>
    </row>
    <row r="510" s="145" customFormat="1" ht="12.75" customHeight="1">
      <c r="H510" s="149"/>
    </row>
    <row r="511" s="145" customFormat="1" ht="12.75" customHeight="1">
      <c r="H511" s="149"/>
    </row>
    <row r="512" s="145" customFormat="1" ht="12.75" customHeight="1">
      <c r="H512" s="149"/>
    </row>
    <row r="513" s="145" customFormat="1" ht="12.75" customHeight="1">
      <c r="H513" s="149"/>
    </row>
    <row r="514" s="145" customFormat="1" ht="12.75" customHeight="1">
      <c r="H514" s="149"/>
    </row>
    <row r="515" s="145" customFormat="1" ht="12.75" customHeight="1">
      <c r="H515" s="149"/>
    </row>
    <row r="516" s="145" customFormat="1" ht="12.75" customHeight="1">
      <c r="H516" s="149"/>
    </row>
    <row r="517" s="145" customFormat="1" ht="12.75" customHeight="1">
      <c r="H517" s="149"/>
    </row>
    <row r="518" s="145" customFormat="1" ht="12.75" customHeight="1">
      <c r="H518" s="149"/>
    </row>
    <row r="519" s="145" customFormat="1" ht="12.75" customHeight="1">
      <c r="H519" s="149"/>
    </row>
    <row r="520" s="145" customFormat="1" ht="12.75" customHeight="1">
      <c r="H520" s="149"/>
    </row>
    <row r="521" s="145" customFormat="1" ht="12.75" customHeight="1">
      <c r="H521" s="149"/>
    </row>
    <row r="522" s="145" customFormat="1" ht="12.75" customHeight="1">
      <c r="H522" s="149"/>
    </row>
    <row r="523" s="145" customFormat="1" ht="12.75" customHeight="1">
      <c r="H523" s="149"/>
    </row>
    <row r="524" s="145" customFormat="1" ht="12.75" customHeight="1">
      <c r="H524" s="149"/>
    </row>
    <row r="525" s="145" customFormat="1" ht="12.75" customHeight="1">
      <c r="H525" s="149"/>
    </row>
    <row r="526" s="145" customFormat="1" ht="12.75" customHeight="1">
      <c r="H526" s="149"/>
    </row>
    <row r="527" s="145" customFormat="1" ht="12.75" customHeight="1">
      <c r="H527" s="149"/>
    </row>
    <row r="528" s="145" customFormat="1" ht="12.75" customHeight="1">
      <c r="H528" s="149"/>
    </row>
    <row r="529" s="145" customFormat="1" ht="12.75" customHeight="1">
      <c r="H529" s="149"/>
    </row>
    <row r="530" s="145" customFormat="1" ht="12.75" customHeight="1">
      <c r="H530" s="149"/>
    </row>
    <row r="531" s="145" customFormat="1" ht="12.75" customHeight="1">
      <c r="H531" s="149"/>
    </row>
    <row r="532" s="145" customFormat="1" ht="12.75" customHeight="1">
      <c r="H532" s="149"/>
    </row>
    <row r="533" s="145" customFormat="1" ht="12.75" customHeight="1">
      <c r="H533" s="149"/>
    </row>
    <row r="534" s="145" customFormat="1" ht="12.75" customHeight="1">
      <c r="H534" s="149"/>
    </row>
    <row r="535" s="145" customFormat="1" ht="12.75" customHeight="1">
      <c r="H535" s="149"/>
    </row>
    <row r="536" s="145" customFormat="1" ht="12.75" customHeight="1">
      <c r="H536" s="149"/>
    </row>
    <row r="537" s="145" customFormat="1" ht="12.75" customHeight="1">
      <c r="H537" s="149"/>
    </row>
    <row r="538" s="145" customFormat="1" ht="12.75" customHeight="1">
      <c r="H538" s="149"/>
    </row>
    <row r="539" s="145" customFormat="1" ht="12.75" customHeight="1">
      <c r="H539" s="149"/>
    </row>
    <row r="540" s="145" customFormat="1" ht="12.75" customHeight="1">
      <c r="H540" s="149"/>
    </row>
    <row r="541" s="145" customFormat="1" ht="12.75" customHeight="1">
      <c r="H541" s="149"/>
    </row>
    <row r="542" s="145" customFormat="1" ht="12.75" customHeight="1">
      <c r="H542" s="149"/>
    </row>
    <row r="543" s="145" customFormat="1" ht="12.75" customHeight="1">
      <c r="H543" s="149"/>
    </row>
    <row r="544" s="145" customFormat="1" ht="12.75" customHeight="1">
      <c r="H544" s="149"/>
    </row>
    <row r="545" s="145" customFormat="1" ht="12.75" customHeight="1">
      <c r="H545" s="149"/>
    </row>
    <row r="546" s="145" customFormat="1" ht="12.75" customHeight="1">
      <c r="H546" s="149"/>
    </row>
    <row r="547" s="145" customFormat="1" ht="12.75" customHeight="1">
      <c r="H547" s="149"/>
    </row>
    <row r="548" s="145" customFormat="1" ht="12.75" customHeight="1">
      <c r="H548" s="149"/>
    </row>
    <row r="549" s="145" customFormat="1" ht="12.75" customHeight="1">
      <c r="H549" s="149"/>
    </row>
    <row r="550" s="145" customFormat="1" ht="12.75" customHeight="1">
      <c r="H550" s="149"/>
    </row>
    <row r="551" s="145" customFormat="1" ht="12.75" customHeight="1">
      <c r="H551" s="149"/>
    </row>
    <row r="552" s="145" customFormat="1" ht="12.75" customHeight="1">
      <c r="H552" s="149"/>
    </row>
    <row r="553" s="145" customFormat="1" ht="12.75" customHeight="1">
      <c r="H553" s="149"/>
    </row>
    <row r="554" s="145" customFormat="1" ht="12.75" customHeight="1">
      <c r="H554" s="149"/>
    </row>
    <row r="555" s="145" customFormat="1" ht="12.75" customHeight="1">
      <c r="H555" s="149"/>
    </row>
    <row r="556" s="145" customFormat="1" ht="12.75" customHeight="1">
      <c r="H556" s="149"/>
    </row>
    <row r="557" s="145" customFormat="1" ht="12.75" customHeight="1">
      <c r="H557" s="149"/>
    </row>
    <row r="558" s="145" customFormat="1" ht="12.75" customHeight="1">
      <c r="H558" s="149"/>
    </row>
    <row r="559" s="145" customFormat="1" ht="12.75" customHeight="1">
      <c r="H559" s="149"/>
    </row>
    <row r="560" s="145" customFormat="1" ht="12.75" customHeight="1">
      <c r="H560" s="149"/>
    </row>
    <row r="561" s="145" customFormat="1" ht="12.75" customHeight="1">
      <c r="H561" s="149"/>
    </row>
    <row r="562" s="145" customFormat="1" ht="12.75" customHeight="1">
      <c r="H562" s="149"/>
    </row>
    <row r="563" s="145" customFormat="1" ht="12.75" customHeight="1">
      <c r="H563" s="149"/>
    </row>
    <row r="564" s="145" customFormat="1" ht="12.75" customHeight="1">
      <c r="H564" s="149"/>
    </row>
    <row r="565" s="145" customFormat="1" ht="12.75" customHeight="1">
      <c r="H565" s="149"/>
    </row>
    <row r="566" s="145" customFormat="1" ht="12.75" customHeight="1">
      <c r="H566" s="149"/>
    </row>
    <row r="567" s="145" customFormat="1" ht="12.75" customHeight="1">
      <c r="H567" s="149"/>
    </row>
    <row r="568" s="145" customFormat="1" ht="12.75" customHeight="1">
      <c r="H568" s="149"/>
    </row>
    <row r="569" s="145" customFormat="1" ht="12.75" customHeight="1">
      <c r="H569" s="149"/>
    </row>
    <row r="570" s="145" customFormat="1" ht="12.75" customHeight="1">
      <c r="H570" s="149"/>
    </row>
    <row r="571" s="145" customFormat="1" ht="12.75" customHeight="1">
      <c r="H571" s="149"/>
    </row>
    <row r="572" s="145" customFormat="1" ht="12.75" customHeight="1">
      <c r="H572" s="149"/>
    </row>
    <row r="573" s="145" customFormat="1" ht="12.75" customHeight="1">
      <c r="H573" s="149"/>
    </row>
    <row r="574" s="145" customFormat="1" ht="12.75" customHeight="1">
      <c r="H574" s="149"/>
    </row>
    <row r="575" s="145" customFormat="1" ht="12.75" customHeight="1">
      <c r="H575" s="149"/>
    </row>
    <row r="576" s="145" customFormat="1" ht="12.75" customHeight="1">
      <c r="H576" s="149"/>
    </row>
    <row r="577" s="145" customFormat="1" ht="12.75" customHeight="1">
      <c r="H577" s="149"/>
    </row>
    <row r="578" s="145" customFormat="1" ht="12.75" customHeight="1">
      <c r="H578" s="149"/>
    </row>
    <row r="579" s="145" customFormat="1" ht="12.75" customHeight="1">
      <c r="H579" s="149"/>
    </row>
    <row r="580" s="145" customFormat="1" ht="12.75" customHeight="1">
      <c r="H580" s="149"/>
    </row>
    <row r="581" s="145" customFormat="1" ht="12.75" customHeight="1">
      <c r="H581" s="149"/>
    </row>
    <row r="582" s="145" customFormat="1" ht="12.75" customHeight="1">
      <c r="H582" s="149"/>
    </row>
    <row r="583" s="145" customFormat="1" ht="12.75" customHeight="1">
      <c r="H583" s="149"/>
    </row>
    <row r="584" s="145" customFormat="1" ht="12.75" customHeight="1">
      <c r="H584" s="149"/>
    </row>
    <row r="585" s="145" customFormat="1" ht="12.75" customHeight="1">
      <c r="H585" s="149"/>
    </row>
    <row r="586" s="145" customFormat="1" ht="12.75" customHeight="1">
      <c r="H586" s="149"/>
    </row>
    <row r="587" s="145" customFormat="1" ht="12.75" customHeight="1">
      <c r="H587" s="149"/>
    </row>
    <row r="588" s="145" customFormat="1" ht="12.75" customHeight="1">
      <c r="H588" s="149"/>
    </row>
    <row r="589" s="145" customFormat="1" ht="12.75" customHeight="1">
      <c r="H589" s="149"/>
    </row>
    <row r="590" s="145" customFormat="1" ht="12.75" customHeight="1">
      <c r="H590" s="149"/>
    </row>
    <row r="591" s="145" customFormat="1" ht="12.75" customHeight="1">
      <c r="H591" s="149"/>
    </row>
    <row r="592" s="145" customFormat="1" ht="12.75" customHeight="1">
      <c r="H592" s="149"/>
    </row>
    <row r="593" s="145" customFormat="1" ht="12.75" customHeight="1">
      <c r="H593" s="149"/>
    </row>
    <row r="594" s="145" customFormat="1" ht="12.75" customHeight="1">
      <c r="H594" s="149"/>
    </row>
    <row r="595" s="145" customFormat="1" ht="12.75" customHeight="1">
      <c r="H595" s="149"/>
    </row>
    <row r="596" s="145" customFormat="1" ht="12.75" customHeight="1">
      <c r="H596" s="149"/>
    </row>
    <row r="597" s="145" customFormat="1" ht="12.75" customHeight="1">
      <c r="H597" s="149"/>
    </row>
    <row r="598" s="145" customFormat="1" ht="12.75" customHeight="1">
      <c r="H598" s="149"/>
    </row>
    <row r="599" s="145" customFormat="1" ht="12.75" customHeight="1">
      <c r="H599" s="149"/>
    </row>
    <row r="600" s="145" customFormat="1" ht="12.75" customHeight="1">
      <c r="H600" s="149"/>
    </row>
    <row r="601" s="145" customFormat="1" ht="12.75" customHeight="1">
      <c r="H601" s="149"/>
    </row>
    <row r="602" s="145" customFormat="1" ht="12.75" customHeight="1">
      <c r="H602" s="149"/>
    </row>
    <row r="603" s="145" customFormat="1" ht="12.75" customHeight="1">
      <c r="H603" s="149"/>
    </row>
    <row r="604" s="145" customFormat="1" ht="12.75" customHeight="1">
      <c r="H604" s="149"/>
    </row>
    <row r="605" s="145" customFormat="1" ht="12.75" customHeight="1">
      <c r="H605" s="149"/>
    </row>
    <row r="606" s="145" customFormat="1" ht="12.75" customHeight="1">
      <c r="H606" s="149"/>
    </row>
    <row r="607" s="145" customFormat="1" ht="12.75" customHeight="1">
      <c r="H607" s="149"/>
    </row>
    <row r="608" s="145" customFormat="1" ht="12.75" customHeight="1">
      <c r="H608" s="149"/>
    </row>
    <row r="609" s="145" customFormat="1" ht="12.75" customHeight="1">
      <c r="H609" s="149"/>
    </row>
    <row r="610" s="145" customFormat="1" ht="12.75" customHeight="1">
      <c r="H610" s="149"/>
    </row>
    <row r="611" s="145" customFormat="1" ht="12.75" customHeight="1">
      <c r="H611" s="149"/>
    </row>
    <row r="612" s="145" customFormat="1" ht="12.75" customHeight="1">
      <c r="H612" s="149"/>
    </row>
    <row r="613" s="145" customFormat="1" ht="12.75" customHeight="1">
      <c r="H613" s="149"/>
    </row>
    <row r="614" s="145" customFormat="1" ht="12.75" customHeight="1">
      <c r="H614" s="149"/>
    </row>
    <row r="615" s="145" customFormat="1" ht="12.75" customHeight="1">
      <c r="H615" s="149"/>
    </row>
    <row r="616" s="145" customFormat="1" ht="12.75" customHeight="1">
      <c r="H616" s="149"/>
    </row>
    <row r="617" s="145" customFormat="1" ht="12.75" customHeight="1">
      <c r="H617" s="149"/>
    </row>
    <row r="618" s="145" customFormat="1" ht="12.75" customHeight="1">
      <c r="H618" s="149"/>
    </row>
    <row r="619" s="145" customFormat="1" ht="12.75" customHeight="1">
      <c r="H619" s="149"/>
    </row>
    <row r="620" s="145" customFormat="1" ht="12.75" customHeight="1">
      <c r="H620" s="149"/>
    </row>
    <row r="621" s="145" customFormat="1" ht="12.75" customHeight="1">
      <c r="H621" s="149"/>
    </row>
    <row r="622" s="145" customFormat="1" ht="12.75" customHeight="1">
      <c r="H622" s="149"/>
    </row>
    <row r="623" s="145" customFormat="1" ht="12.75" customHeight="1">
      <c r="H623" s="149"/>
    </row>
    <row r="624" s="145" customFormat="1" ht="12.75" customHeight="1">
      <c r="H624" s="149"/>
    </row>
    <row r="625" s="145" customFormat="1" ht="12.75" customHeight="1">
      <c r="H625" s="149"/>
    </row>
    <row r="626" s="145" customFormat="1" ht="12.75" customHeight="1">
      <c r="H626" s="149"/>
    </row>
    <row r="627" s="145" customFormat="1" ht="12.75" customHeight="1">
      <c r="H627" s="149"/>
    </row>
    <row r="628" s="145" customFormat="1" ht="12.75" customHeight="1">
      <c r="H628" s="149"/>
    </row>
    <row r="629" s="145" customFormat="1" ht="12.75" customHeight="1">
      <c r="H629" s="149"/>
    </row>
    <row r="630" s="145" customFormat="1" ht="12.75" customHeight="1">
      <c r="H630" s="149"/>
    </row>
    <row r="631" s="145" customFormat="1" ht="12.75" customHeight="1">
      <c r="H631" s="149"/>
    </row>
    <row r="632" s="145" customFormat="1" ht="12.75" customHeight="1">
      <c r="H632" s="149"/>
    </row>
    <row r="633" s="145" customFormat="1" ht="12.75" customHeight="1">
      <c r="H633" s="149"/>
    </row>
    <row r="634" s="145" customFormat="1" ht="12.75" customHeight="1">
      <c r="H634" s="149"/>
    </row>
    <row r="635" s="145" customFormat="1" ht="12.75" customHeight="1">
      <c r="H635" s="149"/>
    </row>
    <row r="636" s="145" customFormat="1" ht="12.75" customHeight="1">
      <c r="H636" s="149"/>
    </row>
    <row r="637" s="145" customFormat="1" ht="12.75" customHeight="1">
      <c r="H637" s="149"/>
    </row>
    <row r="638" s="145" customFormat="1" ht="12.75" customHeight="1">
      <c r="H638" s="149"/>
    </row>
    <row r="639" s="145" customFormat="1" ht="12.75" customHeight="1">
      <c r="H639" s="149"/>
    </row>
    <row r="640" s="145" customFormat="1" ht="12.75" customHeight="1">
      <c r="H640" s="149"/>
    </row>
    <row r="641" s="145" customFormat="1" ht="12.75" customHeight="1">
      <c r="H641" s="149"/>
    </row>
    <row r="642" s="145" customFormat="1" ht="12.75" customHeight="1">
      <c r="H642" s="149"/>
    </row>
    <row r="643" s="145" customFormat="1" ht="12.75" customHeight="1">
      <c r="H643" s="149"/>
    </row>
    <row r="644" s="145" customFormat="1" ht="12.75" customHeight="1">
      <c r="H644" s="149"/>
    </row>
    <row r="645" s="145" customFormat="1" ht="12.75" customHeight="1">
      <c r="H645" s="149"/>
    </row>
    <row r="646" s="145" customFormat="1" ht="12.75" customHeight="1">
      <c r="H646" s="149"/>
    </row>
    <row r="647" s="145" customFormat="1" ht="12.75" customHeight="1">
      <c r="H647" s="149"/>
    </row>
    <row r="648" s="145" customFormat="1" ht="12.75" customHeight="1">
      <c r="H648" s="149"/>
    </row>
    <row r="649" s="145" customFormat="1" ht="12.75" customHeight="1">
      <c r="H649" s="149"/>
    </row>
    <row r="650" s="145" customFormat="1" ht="12.75" customHeight="1">
      <c r="H650" s="149"/>
    </row>
    <row r="651" s="145" customFormat="1" ht="12.75" customHeight="1">
      <c r="H651" s="149"/>
    </row>
    <row r="652" s="145" customFormat="1" ht="12.75" customHeight="1">
      <c r="H652" s="149"/>
    </row>
    <row r="653" s="145" customFormat="1" ht="12.75" customHeight="1">
      <c r="H653" s="149"/>
    </row>
    <row r="654" s="145" customFormat="1" ht="12.75" customHeight="1">
      <c r="H654" s="149"/>
    </row>
    <row r="655" s="145" customFormat="1" ht="12.75" customHeight="1">
      <c r="H655" s="149"/>
    </row>
    <row r="656" s="145" customFormat="1" ht="12.75" customHeight="1">
      <c r="H656" s="149"/>
    </row>
    <row r="657" s="145" customFormat="1" ht="12.75" customHeight="1">
      <c r="H657" s="149"/>
    </row>
    <row r="658" s="145" customFormat="1" ht="12.75" customHeight="1">
      <c r="H658" s="149"/>
    </row>
    <row r="659" s="145" customFormat="1" ht="12.75" customHeight="1">
      <c r="H659" s="149"/>
    </row>
    <row r="660" s="145" customFormat="1" ht="12.75" customHeight="1">
      <c r="H660" s="149"/>
    </row>
    <row r="661" s="145" customFormat="1" ht="12.75" customHeight="1">
      <c r="H661" s="149"/>
    </row>
    <row r="662" s="145" customFormat="1" ht="12.75" customHeight="1">
      <c r="H662" s="149"/>
    </row>
    <row r="663" s="145" customFormat="1" ht="12.75" customHeight="1">
      <c r="H663" s="149"/>
    </row>
    <row r="664" s="145" customFormat="1" ht="12.75" customHeight="1">
      <c r="H664" s="149"/>
    </row>
    <row r="665" s="145" customFormat="1" ht="12.75" customHeight="1">
      <c r="H665" s="149"/>
    </row>
    <row r="666" s="145" customFormat="1" ht="12.75" customHeight="1">
      <c r="H666" s="149"/>
    </row>
    <row r="667" s="145" customFormat="1" ht="12.75" customHeight="1">
      <c r="H667" s="149"/>
    </row>
    <row r="668" s="145" customFormat="1" ht="12.75" customHeight="1">
      <c r="H668" s="149"/>
    </row>
    <row r="669" s="145" customFormat="1" ht="12.75" customHeight="1">
      <c r="H669" s="149"/>
    </row>
    <row r="670" s="145" customFormat="1" ht="12.75" customHeight="1">
      <c r="H670" s="149"/>
    </row>
    <row r="671" s="145" customFormat="1" ht="12.75" customHeight="1">
      <c r="H671" s="149"/>
    </row>
    <row r="672" s="145" customFormat="1" ht="12.75" customHeight="1">
      <c r="H672" s="149"/>
    </row>
    <row r="673" s="145" customFormat="1" ht="12.75" customHeight="1">
      <c r="H673" s="149"/>
    </row>
    <row r="674" s="145" customFormat="1" ht="12.75" customHeight="1">
      <c r="H674" s="149"/>
    </row>
    <row r="675" s="145" customFormat="1" ht="12.75" customHeight="1">
      <c r="H675" s="149"/>
    </row>
    <row r="676" s="145" customFormat="1" ht="12.75" customHeight="1">
      <c r="H676" s="149"/>
    </row>
    <row r="677" s="145" customFormat="1" ht="12.75" customHeight="1">
      <c r="H677" s="149"/>
    </row>
    <row r="678" s="145" customFormat="1" ht="12.75" customHeight="1">
      <c r="H678" s="149"/>
    </row>
    <row r="679" s="145" customFormat="1" ht="12.75" customHeight="1">
      <c r="H679" s="149"/>
    </row>
    <row r="680" s="145" customFormat="1" ht="12.75" customHeight="1">
      <c r="H680" s="149"/>
    </row>
    <row r="681" s="145" customFormat="1" ht="12.75" customHeight="1">
      <c r="H681" s="149"/>
    </row>
    <row r="682" s="145" customFormat="1" ht="12.75" customHeight="1">
      <c r="H682" s="149"/>
    </row>
    <row r="683" s="145" customFormat="1" ht="12.75" customHeight="1">
      <c r="H683" s="149"/>
    </row>
    <row r="684" s="145" customFormat="1" ht="12.75" customHeight="1">
      <c r="H684" s="149"/>
    </row>
    <row r="685" s="145" customFormat="1" ht="12.75" customHeight="1">
      <c r="H685" s="149"/>
    </row>
    <row r="686" s="145" customFormat="1" ht="12.75" customHeight="1">
      <c r="H686" s="149"/>
    </row>
    <row r="687" s="145" customFormat="1" ht="12.75" customHeight="1">
      <c r="H687" s="149"/>
    </row>
    <row r="688" s="145" customFormat="1" ht="12.75" customHeight="1">
      <c r="H688" s="149"/>
    </row>
    <row r="689" s="145" customFormat="1" ht="12.75" customHeight="1">
      <c r="H689" s="149"/>
    </row>
    <row r="690" s="145" customFormat="1" ht="12.75" customHeight="1">
      <c r="H690" s="149"/>
    </row>
    <row r="691" s="145" customFormat="1" ht="12.75" customHeight="1">
      <c r="H691" s="149"/>
    </row>
    <row r="692" s="145" customFormat="1" ht="12.75" customHeight="1">
      <c r="H692" s="149"/>
    </row>
    <row r="693" s="145" customFormat="1" ht="12.75" customHeight="1">
      <c r="H693" s="149"/>
    </row>
    <row r="694" s="145" customFormat="1" ht="12.75" customHeight="1">
      <c r="H694" s="149"/>
    </row>
    <row r="695" s="145" customFormat="1" ht="12.75" customHeight="1">
      <c r="H695" s="149"/>
    </row>
    <row r="696" s="145" customFormat="1" ht="12.75" customHeight="1">
      <c r="H696" s="149"/>
    </row>
    <row r="697" s="145" customFormat="1" ht="12.75" customHeight="1">
      <c r="H697" s="149"/>
    </row>
    <row r="698" s="145" customFormat="1" ht="12.75" customHeight="1">
      <c r="H698" s="149"/>
    </row>
    <row r="699" s="145" customFormat="1" ht="12.75" customHeight="1">
      <c r="H699" s="149"/>
    </row>
    <row r="700" s="145" customFormat="1" ht="12.75" customHeight="1">
      <c r="H700" s="149"/>
    </row>
    <row r="701" s="145" customFormat="1" ht="12.75" customHeight="1">
      <c r="H701" s="149"/>
    </row>
    <row r="702" s="145" customFormat="1" ht="12.75" customHeight="1">
      <c r="H702" s="149"/>
    </row>
    <row r="703" s="145" customFormat="1" ht="12.75" customHeight="1">
      <c r="H703" s="149"/>
    </row>
    <row r="704" s="145" customFormat="1" ht="12.75" customHeight="1">
      <c r="H704" s="149"/>
    </row>
    <row r="705" s="145" customFormat="1" ht="12.75" customHeight="1">
      <c r="H705" s="149"/>
    </row>
    <row r="706" s="145" customFormat="1" ht="12.75" customHeight="1">
      <c r="H706" s="149"/>
    </row>
    <row r="707" s="145" customFormat="1" ht="12.75" customHeight="1">
      <c r="H707" s="149"/>
    </row>
    <row r="708" s="145" customFormat="1" ht="12.75" customHeight="1">
      <c r="H708" s="149"/>
    </row>
    <row r="709" s="145" customFormat="1" ht="12.75" customHeight="1">
      <c r="H709" s="149"/>
    </row>
    <row r="710" s="145" customFormat="1" ht="12.75" customHeight="1">
      <c r="H710" s="149"/>
    </row>
    <row r="711" s="145" customFormat="1" ht="12.75" customHeight="1">
      <c r="H711" s="149"/>
    </row>
    <row r="712" s="145" customFormat="1" ht="12.75" customHeight="1">
      <c r="H712" s="149"/>
    </row>
    <row r="713" s="145" customFormat="1" ht="12.75" customHeight="1">
      <c r="H713" s="149"/>
    </row>
    <row r="714" s="145" customFormat="1" ht="12.75" customHeight="1">
      <c r="H714" s="149"/>
    </row>
    <row r="715" s="145" customFormat="1" ht="12.75" customHeight="1">
      <c r="H715" s="149"/>
    </row>
    <row r="716" s="145" customFormat="1" ht="12.75" customHeight="1">
      <c r="H716" s="149"/>
    </row>
    <row r="717" s="145" customFormat="1" ht="12.75" customHeight="1">
      <c r="H717" s="149"/>
    </row>
    <row r="718" s="145" customFormat="1" ht="12.75" customHeight="1">
      <c r="H718" s="149"/>
    </row>
    <row r="719" s="145" customFormat="1" ht="12.75" customHeight="1">
      <c r="H719" s="149"/>
    </row>
    <row r="720" s="145" customFormat="1" ht="12.75" customHeight="1">
      <c r="H720" s="149"/>
    </row>
    <row r="721" s="145" customFormat="1" ht="12.75" customHeight="1">
      <c r="H721" s="149"/>
    </row>
    <row r="722" s="145" customFormat="1" ht="12.75" customHeight="1">
      <c r="H722" s="149"/>
    </row>
    <row r="723" s="145" customFormat="1" ht="12.75" customHeight="1">
      <c r="H723" s="149"/>
    </row>
    <row r="724" s="145" customFormat="1" ht="12.75" customHeight="1">
      <c r="H724" s="149"/>
    </row>
    <row r="725" s="145" customFormat="1" ht="12.75" customHeight="1">
      <c r="H725" s="149"/>
    </row>
    <row r="726" s="145" customFormat="1" ht="12.75" customHeight="1">
      <c r="H726" s="149"/>
    </row>
    <row r="727" s="145" customFormat="1" ht="12.75" customHeight="1">
      <c r="H727" s="149"/>
    </row>
    <row r="728" s="145" customFormat="1" ht="12.75" customHeight="1">
      <c r="H728" s="149"/>
    </row>
    <row r="729" s="145" customFormat="1" ht="12.75" customHeight="1">
      <c r="H729" s="149"/>
    </row>
    <row r="730" s="145" customFormat="1" ht="12.75" customHeight="1">
      <c r="H730" s="149"/>
    </row>
    <row r="731" s="145" customFormat="1" ht="12.75" customHeight="1">
      <c r="H731" s="149"/>
    </row>
    <row r="732" s="145" customFormat="1" ht="12.75" customHeight="1">
      <c r="H732" s="149"/>
    </row>
    <row r="733" s="145" customFormat="1" ht="12.75" customHeight="1">
      <c r="H733" s="149"/>
    </row>
    <row r="734" s="145" customFormat="1" ht="12.75" customHeight="1">
      <c r="H734" s="149"/>
    </row>
    <row r="735" s="145" customFormat="1" ht="12.75" customHeight="1">
      <c r="H735" s="149"/>
    </row>
    <row r="736" s="145" customFormat="1" ht="12.75" customHeight="1">
      <c r="H736" s="149"/>
    </row>
    <row r="737" s="145" customFormat="1" ht="12.75" customHeight="1">
      <c r="H737" s="149"/>
    </row>
    <row r="738" s="145" customFormat="1" ht="12.75" customHeight="1">
      <c r="H738" s="149"/>
    </row>
    <row r="739" s="145" customFormat="1" ht="12.75" customHeight="1">
      <c r="H739" s="149"/>
    </row>
    <row r="740" s="145" customFormat="1" ht="12.75" customHeight="1">
      <c r="H740" s="149"/>
    </row>
    <row r="741" s="145" customFormat="1" ht="12.75" customHeight="1">
      <c r="H741" s="149"/>
    </row>
    <row r="742" s="145" customFormat="1" ht="12.75" customHeight="1">
      <c r="H742" s="149"/>
    </row>
    <row r="743" s="145" customFormat="1" ht="12.75" customHeight="1">
      <c r="H743" s="149"/>
    </row>
    <row r="744" s="145" customFormat="1" ht="12.75" customHeight="1">
      <c r="H744" s="149"/>
    </row>
    <row r="745" s="145" customFormat="1" ht="12.75" customHeight="1">
      <c r="H745" s="149"/>
    </row>
    <row r="746" s="145" customFormat="1" ht="12.75" customHeight="1">
      <c r="H746" s="149"/>
    </row>
    <row r="747" s="145" customFormat="1" ht="12.75" customHeight="1">
      <c r="H747" s="149"/>
    </row>
    <row r="748" s="145" customFormat="1" ht="12.75" customHeight="1">
      <c r="H748" s="149"/>
    </row>
    <row r="749" s="145" customFormat="1" ht="12.75" customHeight="1">
      <c r="H749" s="149"/>
    </row>
    <row r="750" s="145" customFormat="1" ht="12.75" customHeight="1">
      <c r="H750" s="149"/>
    </row>
    <row r="751" s="145" customFormat="1" ht="12.75" customHeight="1">
      <c r="H751" s="149"/>
    </row>
    <row r="752" s="145" customFormat="1" ht="12.75" customHeight="1">
      <c r="H752" s="149"/>
    </row>
    <row r="753" s="145" customFormat="1" ht="12.75" customHeight="1">
      <c r="H753" s="149"/>
    </row>
    <row r="754" s="145" customFormat="1" ht="12.75" customHeight="1">
      <c r="H754" s="149"/>
    </row>
    <row r="755" s="145" customFormat="1" ht="12.75" customHeight="1">
      <c r="H755" s="149"/>
    </row>
    <row r="756" s="145" customFormat="1" ht="12.75" customHeight="1">
      <c r="H756" s="149"/>
    </row>
    <row r="757" s="145" customFormat="1" ht="12.75" customHeight="1">
      <c r="H757" s="149"/>
    </row>
    <row r="758" s="145" customFormat="1" ht="12.75" customHeight="1">
      <c r="H758" s="149"/>
    </row>
    <row r="759" s="145" customFormat="1" ht="12.75" customHeight="1">
      <c r="H759" s="149"/>
    </row>
    <row r="760" s="145" customFormat="1" ht="12.75" customHeight="1">
      <c r="H760" s="149"/>
    </row>
    <row r="761" s="145" customFormat="1" ht="12.75" customHeight="1">
      <c r="H761" s="149"/>
    </row>
    <row r="762" s="145" customFormat="1" ht="12.75" customHeight="1">
      <c r="H762" s="149"/>
    </row>
    <row r="763" s="145" customFormat="1" ht="12.75" customHeight="1">
      <c r="H763" s="149"/>
    </row>
    <row r="764" s="145" customFormat="1" ht="12.75" customHeight="1">
      <c r="H764" s="149"/>
    </row>
    <row r="765" s="145" customFormat="1" ht="12.75" customHeight="1">
      <c r="H765" s="149"/>
    </row>
    <row r="766" s="145" customFormat="1" ht="12.75" customHeight="1">
      <c r="H766" s="149"/>
    </row>
    <row r="767" s="145" customFormat="1" ht="12.75" customHeight="1">
      <c r="H767" s="149"/>
    </row>
    <row r="768" s="145" customFormat="1" ht="12.75" customHeight="1">
      <c r="H768" s="149"/>
    </row>
    <row r="769" s="145" customFormat="1" ht="12.75" customHeight="1">
      <c r="H769" s="149"/>
    </row>
    <row r="770" s="145" customFormat="1" ht="12.75" customHeight="1">
      <c r="H770" s="149"/>
    </row>
    <row r="771" s="145" customFormat="1" ht="12.75" customHeight="1">
      <c r="H771" s="149"/>
    </row>
    <row r="772" s="145" customFormat="1" ht="12.75" customHeight="1">
      <c r="H772" s="149"/>
    </row>
    <row r="773" s="145" customFormat="1" ht="12.75" customHeight="1">
      <c r="H773" s="149"/>
    </row>
    <row r="774" s="145" customFormat="1" ht="12.75" customHeight="1">
      <c r="H774" s="149"/>
    </row>
    <row r="775" s="145" customFormat="1" ht="12.75" customHeight="1">
      <c r="H775" s="149"/>
    </row>
    <row r="776" s="145" customFormat="1" ht="12.75" customHeight="1">
      <c r="H776" s="149"/>
    </row>
    <row r="777" s="145" customFormat="1" ht="12.75" customHeight="1">
      <c r="H777" s="149"/>
    </row>
    <row r="778" s="145" customFormat="1" ht="12.75" customHeight="1">
      <c r="H778" s="149"/>
    </row>
    <row r="779" s="145" customFormat="1" ht="12.75" customHeight="1">
      <c r="H779" s="149"/>
    </row>
    <row r="780" s="145" customFormat="1" ht="12.75" customHeight="1">
      <c r="H780" s="149"/>
    </row>
    <row r="781" s="145" customFormat="1" ht="12.75" customHeight="1">
      <c r="H781" s="149"/>
    </row>
    <row r="782" s="145" customFormat="1" ht="12.75" customHeight="1">
      <c r="H782" s="149"/>
    </row>
    <row r="783" s="145" customFormat="1" ht="12.75" customHeight="1">
      <c r="H783" s="149"/>
    </row>
    <row r="784" s="145" customFormat="1" ht="12.75" customHeight="1">
      <c r="H784" s="149"/>
    </row>
    <row r="785" s="145" customFormat="1" ht="12.75" customHeight="1">
      <c r="H785" s="149"/>
    </row>
    <row r="786" s="145" customFormat="1" ht="12.75" customHeight="1">
      <c r="H786" s="149"/>
    </row>
    <row r="787" s="145" customFormat="1" ht="12.75" customHeight="1">
      <c r="H787" s="149"/>
    </row>
    <row r="788" s="145" customFormat="1" ht="12.75" customHeight="1">
      <c r="H788" s="149"/>
    </row>
    <row r="789" s="145" customFormat="1" ht="12.75" customHeight="1">
      <c r="H789" s="149"/>
    </row>
    <row r="790" s="145" customFormat="1" ht="12.75" customHeight="1">
      <c r="H790" s="149"/>
    </row>
    <row r="791" s="145" customFormat="1" ht="12.75" customHeight="1">
      <c r="H791" s="149"/>
    </row>
    <row r="792" s="145" customFormat="1" ht="12.75" customHeight="1">
      <c r="H792" s="149"/>
    </row>
    <row r="793" s="145" customFormat="1" ht="12.75" customHeight="1">
      <c r="H793" s="149"/>
    </row>
    <row r="794" s="145" customFormat="1" ht="12.75" customHeight="1">
      <c r="H794" s="149"/>
    </row>
    <row r="795" s="145" customFormat="1" ht="12.75" customHeight="1">
      <c r="H795" s="149"/>
    </row>
    <row r="796" s="145" customFormat="1" ht="12.75" customHeight="1">
      <c r="H796" s="149"/>
    </row>
    <row r="797" s="145" customFormat="1" ht="12.75" customHeight="1">
      <c r="H797" s="149"/>
    </row>
    <row r="798" s="145" customFormat="1" ht="12.75" customHeight="1">
      <c r="H798" s="149"/>
    </row>
    <row r="799" s="145" customFormat="1" ht="12.75" customHeight="1">
      <c r="H799" s="149"/>
    </row>
    <row r="800" s="145" customFormat="1" ht="12.75" customHeight="1">
      <c r="H800" s="149"/>
    </row>
    <row r="801" s="145" customFormat="1" ht="12.75" customHeight="1">
      <c r="H801" s="149"/>
    </row>
    <row r="802" s="145" customFormat="1" ht="12.75" customHeight="1">
      <c r="H802" s="149"/>
    </row>
    <row r="803" s="145" customFormat="1" ht="12.75" customHeight="1">
      <c r="H803" s="149"/>
    </row>
    <row r="804" s="145" customFormat="1" ht="12.75" customHeight="1">
      <c r="H804" s="149"/>
    </row>
    <row r="805" s="145" customFormat="1" ht="12.75" customHeight="1">
      <c r="H805" s="149"/>
    </row>
    <row r="806" s="145" customFormat="1" ht="12.75" customHeight="1">
      <c r="H806" s="149"/>
    </row>
    <row r="807" s="145" customFormat="1" ht="12.75" customHeight="1">
      <c r="H807" s="149"/>
    </row>
    <row r="808" s="145" customFormat="1" ht="12.75" customHeight="1">
      <c r="H808" s="149"/>
    </row>
    <row r="809" s="145" customFormat="1" ht="12.75" customHeight="1">
      <c r="H809" s="149"/>
    </row>
    <row r="810" s="145" customFormat="1" ht="12.75" customHeight="1">
      <c r="H810" s="149"/>
    </row>
    <row r="811" s="145" customFormat="1" ht="12.75" customHeight="1">
      <c r="H811" s="149"/>
    </row>
    <row r="812" s="145" customFormat="1" ht="12.75" customHeight="1">
      <c r="H812" s="149"/>
    </row>
    <row r="813" s="145" customFormat="1" ht="12.75" customHeight="1">
      <c r="H813" s="149"/>
    </row>
    <row r="814" s="145" customFormat="1" ht="12.75" customHeight="1">
      <c r="H814" s="149"/>
    </row>
    <row r="815" s="145" customFormat="1" ht="12.75" customHeight="1">
      <c r="H815" s="149"/>
    </row>
    <row r="816" s="145" customFormat="1" ht="12.75" customHeight="1">
      <c r="H816" s="149"/>
    </row>
    <row r="817" s="145" customFormat="1" ht="12.75" customHeight="1">
      <c r="H817" s="149"/>
    </row>
    <row r="818" s="145" customFormat="1" ht="12.75" customHeight="1">
      <c r="H818" s="149"/>
    </row>
    <row r="819" s="145" customFormat="1" ht="12.75" customHeight="1">
      <c r="H819" s="149"/>
    </row>
    <row r="820" s="145" customFormat="1" ht="12.75" customHeight="1">
      <c r="H820" s="149"/>
    </row>
    <row r="821" s="145" customFormat="1" ht="12.75" customHeight="1">
      <c r="H821" s="149"/>
    </row>
    <row r="822" s="145" customFormat="1" ht="12.75" customHeight="1">
      <c r="H822" s="149"/>
    </row>
    <row r="823" s="145" customFormat="1" ht="12.75" customHeight="1">
      <c r="H823" s="149"/>
    </row>
    <row r="824" s="145" customFormat="1" ht="12.75" customHeight="1">
      <c r="H824" s="149"/>
    </row>
    <row r="825" s="145" customFormat="1" ht="12.75" customHeight="1">
      <c r="H825" s="149"/>
    </row>
    <row r="826" s="145" customFormat="1" ht="12.75" customHeight="1">
      <c r="H826" s="149"/>
    </row>
    <row r="827" s="145" customFormat="1" ht="12.75" customHeight="1">
      <c r="H827" s="149"/>
    </row>
    <row r="828" s="145" customFormat="1" ht="12.75" customHeight="1">
      <c r="H828" s="149"/>
    </row>
    <row r="829" s="145" customFormat="1" ht="12.75" customHeight="1">
      <c r="H829" s="149"/>
    </row>
    <row r="830" s="145" customFormat="1" ht="12.75" customHeight="1">
      <c r="H830" s="149"/>
    </row>
    <row r="831" s="145" customFormat="1" ht="12.75" customHeight="1">
      <c r="H831" s="149"/>
    </row>
    <row r="832" s="145" customFormat="1" ht="12.75" customHeight="1">
      <c r="H832" s="149"/>
    </row>
    <row r="833" s="145" customFormat="1" ht="12.75" customHeight="1">
      <c r="H833" s="149"/>
    </row>
    <row r="834" s="145" customFormat="1" ht="12.75" customHeight="1">
      <c r="H834" s="149"/>
    </row>
    <row r="835" s="145" customFormat="1" ht="12.75" customHeight="1">
      <c r="H835" s="149"/>
    </row>
    <row r="836" s="145" customFormat="1" ht="12.75" customHeight="1">
      <c r="H836" s="149"/>
    </row>
    <row r="837" s="145" customFormat="1" ht="12.75" customHeight="1">
      <c r="H837" s="149"/>
    </row>
    <row r="838" s="145" customFormat="1" ht="12.75" customHeight="1">
      <c r="H838" s="149"/>
    </row>
    <row r="839" s="145" customFormat="1" ht="12.75" customHeight="1">
      <c r="H839" s="149"/>
    </row>
    <row r="840" s="145" customFormat="1" ht="12.75" customHeight="1">
      <c r="H840" s="149"/>
    </row>
    <row r="841" s="145" customFormat="1" ht="12.75" customHeight="1">
      <c r="H841" s="149"/>
    </row>
    <row r="842" s="145" customFormat="1" ht="12.75" customHeight="1">
      <c r="H842" s="149"/>
    </row>
    <row r="843" s="145" customFormat="1" ht="12.75" customHeight="1">
      <c r="H843" s="149"/>
    </row>
    <row r="844" s="145" customFormat="1" ht="12.75" customHeight="1">
      <c r="H844" s="149"/>
    </row>
    <row r="845" s="145" customFormat="1" ht="12.75" customHeight="1">
      <c r="H845" s="149"/>
    </row>
    <row r="846" s="145" customFormat="1" ht="12.75" customHeight="1">
      <c r="H846" s="149"/>
    </row>
    <row r="847" s="145" customFormat="1" ht="12.75" customHeight="1">
      <c r="H847" s="149"/>
    </row>
    <row r="848" s="145" customFormat="1" ht="12.75" customHeight="1">
      <c r="H848" s="149"/>
    </row>
    <row r="849" s="145" customFormat="1" ht="12.75" customHeight="1">
      <c r="H849" s="149"/>
    </row>
    <row r="850" s="145" customFormat="1" ht="12.75" customHeight="1">
      <c r="H850" s="149"/>
    </row>
    <row r="851" s="145" customFormat="1" ht="12.75" customHeight="1">
      <c r="H851" s="149"/>
    </row>
    <row r="852" s="145" customFormat="1" ht="12.75" customHeight="1">
      <c r="H852" s="149"/>
    </row>
    <row r="853" s="145" customFormat="1" ht="12.75" customHeight="1">
      <c r="H853" s="149"/>
    </row>
    <row r="854" s="145" customFormat="1" ht="12.75" customHeight="1">
      <c r="H854" s="149"/>
    </row>
    <row r="855" s="145" customFormat="1" ht="12.75" customHeight="1">
      <c r="H855" s="149"/>
    </row>
    <row r="856" s="145" customFormat="1" ht="12.75" customHeight="1">
      <c r="H856" s="149"/>
    </row>
    <row r="857" s="145" customFormat="1" ht="12.75" customHeight="1">
      <c r="H857" s="149"/>
    </row>
    <row r="858" s="145" customFormat="1" ht="12.75" customHeight="1">
      <c r="H858" s="149"/>
    </row>
    <row r="859" s="145" customFormat="1" ht="12.75" customHeight="1">
      <c r="H859" s="149"/>
    </row>
    <row r="860" s="145" customFormat="1" ht="12.75" customHeight="1">
      <c r="H860" s="149"/>
    </row>
    <row r="861" s="145" customFormat="1" ht="12.75" customHeight="1">
      <c r="H861" s="149"/>
    </row>
    <row r="862" s="145" customFormat="1" ht="12.75" customHeight="1">
      <c r="H862" s="149"/>
    </row>
    <row r="863" s="145" customFormat="1" ht="12.75" customHeight="1">
      <c r="H863" s="149"/>
    </row>
    <row r="864" s="145" customFormat="1" ht="12.75" customHeight="1">
      <c r="H864" s="149"/>
    </row>
    <row r="865" s="145" customFormat="1" ht="12.75" customHeight="1">
      <c r="H865" s="149"/>
    </row>
    <row r="866" s="145" customFormat="1" ht="12.75" customHeight="1">
      <c r="H866" s="149"/>
    </row>
    <row r="867" s="145" customFormat="1" ht="12.75" customHeight="1">
      <c r="H867" s="149"/>
    </row>
    <row r="868" s="145" customFormat="1" ht="12.75" customHeight="1">
      <c r="H868" s="149"/>
    </row>
    <row r="869" s="145" customFormat="1" ht="12.75" customHeight="1">
      <c r="H869" s="149"/>
    </row>
    <row r="870" s="145" customFormat="1" ht="12.75" customHeight="1">
      <c r="H870" s="149"/>
    </row>
    <row r="871" s="145" customFormat="1" ht="12.75" customHeight="1">
      <c r="H871" s="149"/>
    </row>
    <row r="872" s="145" customFormat="1" ht="12.75" customHeight="1">
      <c r="H872" s="149"/>
    </row>
    <row r="873" s="145" customFormat="1" ht="12.75" customHeight="1">
      <c r="H873" s="149"/>
    </row>
    <row r="874" s="145" customFormat="1" ht="12.75" customHeight="1">
      <c r="H874" s="149"/>
    </row>
    <row r="875" s="145" customFormat="1" ht="12.75" customHeight="1">
      <c r="H875" s="149"/>
    </row>
    <row r="876" s="145" customFormat="1" ht="12.75" customHeight="1">
      <c r="H876" s="149"/>
    </row>
    <row r="877" s="145" customFormat="1" ht="12.75" customHeight="1">
      <c r="H877" s="149"/>
    </row>
    <row r="878" s="145" customFormat="1" ht="12.75" customHeight="1">
      <c r="H878" s="149"/>
    </row>
    <row r="879" s="145" customFormat="1" ht="12.75" customHeight="1">
      <c r="H879" s="149"/>
    </row>
    <row r="880" s="145" customFormat="1" ht="12.75" customHeight="1">
      <c r="H880" s="149"/>
    </row>
    <row r="881" s="145" customFormat="1" ht="12.75" customHeight="1">
      <c r="H881" s="149"/>
    </row>
    <row r="882" s="145" customFormat="1" ht="12.75" customHeight="1">
      <c r="H882" s="149"/>
    </row>
    <row r="883" s="145" customFormat="1" ht="12.75" customHeight="1">
      <c r="H883" s="149"/>
    </row>
    <row r="884" s="145" customFormat="1" ht="12.75" customHeight="1">
      <c r="H884" s="149"/>
    </row>
    <row r="885" s="145" customFormat="1" ht="12.75" customHeight="1">
      <c r="H885" s="149"/>
    </row>
    <row r="886" s="145" customFormat="1" ht="12.75" customHeight="1">
      <c r="H886" s="149"/>
    </row>
    <row r="887" s="145" customFormat="1" ht="12.75" customHeight="1">
      <c r="H887" s="149"/>
    </row>
    <row r="888" s="145" customFormat="1" ht="12.75" customHeight="1">
      <c r="H888" s="149"/>
    </row>
    <row r="889" s="145" customFormat="1" ht="12.75" customHeight="1">
      <c r="H889" s="149"/>
    </row>
    <row r="890" s="145" customFormat="1" ht="12.75" customHeight="1">
      <c r="H890" s="149"/>
    </row>
    <row r="891" s="145" customFormat="1" ht="12.75" customHeight="1">
      <c r="H891" s="149"/>
    </row>
    <row r="892" s="145" customFormat="1" ht="12.75" customHeight="1">
      <c r="H892" s="149"/>
    </row>
    <row r="893" s="145" customFormat="1" ht="12.75" customHeight="1">
      <c r="H893" s="149"/>
    </row>
    <row r="894" s="145" customFormat="1" ht="12.75" customHeight="1">
      <c r="H894" s="149"/>
    </row>
    <row r="895" s="145" customFormat="1" ht="12.75" customHeight="1">
      <c r="H895" s="149"/>
    </row>
    <row r="896" s="145" customFormat="1" ht="12.75" customHeight="1">
      <c r="H896" s="149"/>
    </row>
    <row r="897" s="145" customFormat="1" ht="12.75" customHeight="1">
      <c r="H897" s="149"/>
    </row>
    <row r="898" s="145" customFormat="1" ht="12.75" customHeight="1">
      <c r="H898" s="149"/>
    </row>
    <row r="899" s="145" customFormat="1" ht="12.75" customHeight="1">
      <c r="H899" s="149"/>
    </row>
    <row r="900" s="145" customFormat="1" ht="12.75" customHeight="1">
      <c r="H900" s="149"/>
    </row>
    <row r="901" s="145" customFormat="1" ht="12.75" customHeight="1">
      <c r="H901" s="149"/>
    </row>
    <row r="902" s="145" customFormat="1" ht="12.75" customHeight="1">
      <c r="H902" s="149"/>
    </row>
    <row r="903" s="145" customFormat="1" ht="12.75" customHeight="1">
      <c r="H903" s="149"/>
    </row>
    <row r="904" s="145" customFormat="1" ht="12.75" customHeight="1">
      <c r="H904" s="149"/>
    </row>
    <row r="905" s="145" customFormat="1" ht="12.75" customHeight="1">
      <c r="H905" s="149"/>
    </row>
    <row r="906" s="145" customFormat="1" ht="12.75" customHeight="1">
      <c r="H906" s="149"/>
    </row>
    <row r="907" s="145" customFormat="1" ht="12.75" customHeight="1">
      <c r="H907" s="149"/>
    </row>
    <row r="908" s="145" customFormat="1" ht="12.75" customHeight="1">
      <c r="H908" s="149"/>
    </row>
    <row r="909" s="145" customFormat="1" ht="12.75" customHeight="1">
      <c r="H909" s="149"/>
    </row>
    <row r="910" s="145" customFormat="1" ht="12.75" customHeight="1">
      <c r="H910" s="149"/>
    </row>
    <row r="911" s="145" customFormat="1" ht="12.75" customHeight="1">
      <c r="H911" s="149"/>
    </row>
    <row r="912" s="145" customFormat="1" ht="12.75" customHeight="1">
      <c r="H912" s="149"/>
    </row>
    <row r="913" s="145" customFormat="1" ht="12.75" customHeight="1">
      <c r="H913" s="149"/>
    </row>
    <row r="914" s="145" customFormat="1" ht="12.75" customHeight="1">
      <c r="H914" s="149"/>
    </row>
    <row r="915" s="145" customFormat="1" ht="12.75" customHeight="1">
      <c r="H915" s="149"/>
    </row>
    <row r="916" s="145" customFormat="1" ht="12.75" customHeight="1">
      <c r="H916" s="149"/>
    </row>
    <row r="917" s="145" customFormat="1" ht="12.75" customHeight="1">
      <c r="H917" s="149"/>
    </row>
    <row r="918" s="145" customFormat="1" ht="12.75" customHeight="1">
      <c r="H918" s="149"/>
    </row>
    <row r="919" s="145" customFormat="1" ht="12.75" customHeight="1">
      <c r="H919" s="149"/>
    </row>
    <row r="920" s="145" customFormat="1" ht="12.75" customHeight="1">
      <c r="H920" s="149"/>
    </row>
    <row r="921" s="145" customFormat="1" ht="12.75" customHeight="1">
      <c r="H921" s="149"/>
    </row>
    <row r="922" s="145" customFormat="1" ht="12.75" customHeight="1">
      <c r="H922" s="149"/>
    </row>
    <row r="923" s="145" customFormat="1" ht="12.75" customHeight="1">
      <c r="H923" s="149"/>
    </row>
    <row r="924" s="145" customFormat="1" ht="12.75" customHeight="1">
      <c r="H924" s="149"/>
    </row>
    <row r="925" s="145" customFormat="1" ht="12.75" customHeight="1">
      <c r="H925" s="149"/>
    </row>
    <row r="926" s="145" customFormat="1" ht="12.75" customHeight="1">
      <c r="H926" s="149"/>
    </row>
    <row r="927" s="145" customFormat="1" ht="12.75" customHeight="1">
      <c r="H927" s="149"/>
    </row>
    <row r="928" s="145" customFormat="1" ht="12.75" customHeight="1">
      <c r="H928" s="149"/>
    </row>
    <row r="929" s="145" customFormat="1" ht="12.75" customHeight="1">
      <c r="H929" s="149"/>
    </row>
    <row r="930" s="145" customFormat="1" ht="12.75" customHeight="1">
      <c r="H930" s="149"/>
    </row>
    <row r="931" s="145" customFormat="1" ht="12.75" customHeight="1">
      <c r="H931" s="149"/>
    </row>
    <row r="932" s="145" customFormat="1" ht="12.75" customHeight="1">
      <c r="H932" s="149"/>
    </row>
    <row r="933" s="145" customFormat="1" ht="12.75" customHeight="1">
      <c r="H933" s="149"/>
    </row>
    <row r="934" s="145" customFormat="1" ht="12.75" customHeight="1">
      <c r="H934" s="149"/>
    </row>
    <row r="935" s="145" customFormat="1" ht="12.75" customHeight="1">
      <c r="H935" s="149"/>
    </row>
    <row r="936" s="145" customFormat="1" ht="12.75" customHeight="1">
      <c r="H936" s="149"/>
    </row>
    <row r="937" s="145" customFormat="1" ht="12.75" customHeight="1">
      <c r="H937" s="149"/>
    </row>
    <row r="938" s="145" customFormat="1" ht="12.75" customHeight="1">
      <c r="H938" s="149"/>
    </row>
    <row r="939" s="145" customFormat="1" ht="12.75" customHeight="1">
      <c r="H939" s="149"/>
    </row>
    <row r="940" s="145" customFormat="1" ht="12.75" customHeight="1">
      <c r="H940" s="149"/>
    </row>
    <row r="941" s="145" customFormat="1" ht="12.75" customHeight="1">
      <c r="H941" s="149"/>
    </row>
    <row r="942" s="145" customFormat="1" ht="12.75" customHeight="1">
      <c r="H942" s="149"/>
    </row>
    <row r="943" s="145" customFormat="1" ht="12.75" customHeight="1">
      <c r="H943" s="149"/>
    </row>
    <row r="944" s="145" customFormat="1" ht="12.75" customHeight="1">
      <c r="H944" s="149"/>
    </row>
    <row r="945" s="145" customFormat="1" ht="12.75" customHeight="1">
      <c r="H945" s="149"/>
    </row>
    <row r="946" s="145" customFormat="1" ht="12.75" customHeight="1">
      <c r="H946" s="149"/>
    </row>
    <row r="947" s="145" customFormat="1" ht="12.75" customHeight="1">
      <c r="H947" s="149"/>
    </row>
    <row r="948" s="145" customFormat="1" ht="12.75" customHeight="1">
      <c r="H948" s="149"/>
    </row>
    <row r="949" s="145" customFormat="1" ht="12.75" customHeight="1">
      <c r="H949" s="149"/>
    </row>
    <row r="950" s="145" customFormat="1" ht="12.75" customHeight="1">
      <c r="H950" s="149"/>
    </row>
    <row r="951" s="145" customFormat="1" ht="12.75" customHeight="1">
      <c r="H951" s="149"/>
    </row>
    <row r="952" s="145" customFormat="1" ht="12.75" customHeight="1">
      <c r="H952" s="149"/>
    </row>
    <row r="953" s="145" customFormat="1" ht="12.75" customHeight="1">
      <c r="H953" s="149"/>
    </row>
    <row r="954" s="145" customFormat="1" ht="12.75" customHeight="1">
      <c r="H954" s="149"/>
    </row>
    <row r="955" s="145" customFormat="1" ht="12.75" customHeight="1">
      <c r="H955" s="149"/>
    </row>
    <row r="956" s="145" customFormat="1" ht="12.75" customHeight="1">
      <c r="H956" s="149"/>
    </row>
    <row r="957" s="145" customFormat="1" ht="12.75" customHeight="1">
      <c r="H957" s="149"/>
    </row>
    <row r="958" s="145" customFormat="1" ht="12.75" customHeight="1">
      <c r="H958" s="149"/>
    </row>
    <row r="959" s="145" customFormat="1" ht="12.75" customHeight="1">
      <c r="H959" s="149"/>
    </row>
    <row r="960" s="145" customFormat="1" ht="12.75" customHeight="1">
      <c r="H960" s="149"/>
    </row>
    <row r="961" s="145" customFormat="1" ht="12.75" customHeight="1">
      <c r="H961" s="149"/>
    </row>
    <row r="962" s="145" customFormat="1" ht="12.75" customHeight="1">
      <c r="H962" s="149"/>
    </row>
    <row r="963" s="145" customFormat="1" ht="12.75" customHeight="1">
      <c r="H963" s="149"/>
    </row>
    <row r="964" s="145" customFormat="1" ht="12.75" customHeight="1">
      <c r="H964" s="149"/>
    </row>
    <row r="965" s="145" customFormat="1" ht="12.75" customHeight="1">
      <c r="H965" s="149"/>
    </row>
    <row r="966" s="145" customFormat="1" ht="12.75" customHeight="1">
      <c r="H966" s="149"/>
    </row>
    <row r="967" s="145" customFormat="1" ht="12.75" customHeight="1">
      <c r="H967" s="149"/>
    </row>
    <row r="968" s="145" customFormat="1" ht="12.75" customHeight="1">
      <c r="H968" s="149"/>
    </row>
    <row r="969" s="145" customFormat="1" ht="12.75" customHeight="1">
      <c r="H969" s="149"/>
    </row>
    <row r="970" s="145" customFormat="1" ht="12.75" customHeight="1">
      <c r="H970" s="149"/>
    </row>
    <row r="971" s="145" customFormat="1" ht="12.75" customHeight="1">
      <c r="H971" s="149"/>
    </row>
    <row r="972" s="145" customFormat="1" ht="12.75" customHeight="1">
      <c r="H972" s="149"/>
    </row>
    <row r="973" s="145" customFormat="1" ht="12.75" customHeight="1">
      <c r="H973" s="149"/>
    </row>
    <row r="974" s="145" customFormat="1" ht="12.75" customHeight="1">
      <c r="H974" s="149"/>
    </row>
    <row r="975" s="145" customFormat="1" ht="12.75" customHeight="1">
      <c r="H975" s="149"/>
    </row>
    <row r="976" s="145" customFormat="1" ht="12.75" customHeight="1">
      <c r="H976" s="149"/>
    </row>
    <row r="977" s="145" customFormat="1" ht="12.75" customHeight="1">
      <c r="H977" s="149"/>
    </row>
    <row r="978" s="145" customFormat="1" ht="12.75" customHeight="1">
      <c r="H978" s="149"/>
    </row>
    <row r="979" s="145" customFormat="1" ht="12.75" customHeight="1">
      <c r="H979" s="149"/>
    </row>
    <row r="980" s="145" customFormat="1" ht="12.75" customHeight="1">
      <c r="H980" s="149"/>
    </row>
    <row r="981" s="145" customFormat="1" ht="12.75" customHeight="1">
      <c r="H981" s="149"/>
    </row>
    <row r="982" s="145" customFormat="1" ht="12.75" customHeight="1">
      <c r="H982" s="149"/>
    </row>
    <row r="983" s="145" customFormat="1" ht="12.75" customHeight="1">
      <c r="H983" s="149"/>
    </row>
    <row r="984" s="145" customFormat="1" ht="12.75" customHeight="1">
      <c r="H984" s="149"/>
    </row>
    <row r="985" s="145" customFormat="1" ht="12.75" customHeight="1">
      <c r="H985" s="149"/>
    </row>
    <row r="986" s="145" customFormat="1" ht="12.75" customHeight="1">
      <c r="H986" s="149"/>
    </row>
    <row r="987" s="145" customFormat="1" ht="12.75" customHeight="1">
      <c r="H987" s="149"/>
    </row>
    <row r="988" s="145" customFormat="1" ht="12.75" customHeight="1">
      <c r="H988" s="149"/>
    </row>
    <row r="989" s="145" customFormat="1" ht="12.75" customHeight="1">
      <c r="H989" s="149"/>
    </row>
    <row r="990" s="145" customFormat="1" ht="12.75" customHeight="1">
      <c r="H990" s="149"/>
    </row>
    <row r="991" s="145" customFormat="1" ht="12.75" customHeight="1">
      <c r="H991" s="149"/>
    </row>
    <row r="992" s="145" customFormat="1" ht="12.75" customHeight="1">
      <c r="H992" s="149"/>
    </row>
    <row r="993" s="145" customFormat="1" ht="12.75" customHeight="1">
      <c r="H993" s="149"/>
    </row>
    <row r="994" s="145" customFormat="1" ht="12.75" customHeight="1">
      <c r="H994" s="149"/>
    </row>
    <row r="995" s="145" customFormat="1" ht="12.75" customHeight="1">
      <c r="H995" s="149"/>
    </row>
    <row r="996" s="145" customFormat="1" ht="12.75" customHeight="1">
      <c r="H996" s="149"/>
    </row>
    <row r="997" s="145" customFormat="1" ht="12.75" customHeight="1">
      <c r="H997" s="149"/>
    </row>
    <row r="998" s="145" customFormat="1" ht="12.75" customHeight="1">
      <c r="H998" s="149"/>
    </row>
    <row r="999" s="145" customFormat="1" ht="12.75" customHeight="1">
      <c r="H999" s="149"/>
    </row>
    <row r="1000" s="145" customFormat="1" ht="12.75" customHeight="1">
      <c r="H1000" s="149"/>
    </row>
    <row r="1001" s="145" customFormat="1" ht="12.75" customHeight="1">
      <c r="H1001" s="149"/>
    </row>
    <row r="1002" s="145" customFormat="1" ht="12.75" customHeight="1">
      <c r="H1002" s="149"/>
    </row>
    <row r="1003" s="145" customFormat="1" ht="12.75" customHeight="1">
      <c r="H1003" s="149"/>
    </row>
    <row r="1004" s="145" customFormat="1" ht="12.75" customHeight="1">
      <c r="H1004" s="149"/>
    </row>
    <row r="1005" s="145" customFormat="1" ht="12.75" customHeight="1">
      <c r="H1005" s="149"/>
    </row>
    <row r="1006" s="145" customFormat="1" ht="12.75" customHeight="1">
      <c r="H1006" s="149"/>
    </row>
    <row r="1007" s="145" customFormat="1" ht="12.75" customHeight="1">
      <c r="H1007" s="149"/>
    </row>
    <row r="1008" s="145" customFormat="1" ht="12.75" customHeight="1">
      <c r="H1008" s="149"/>
    </row>
    <row r="1009" s="145" customFormat="1" ht="12.75" customHeight="1">
      <c r="H1009" s="149"/>
    </row>
    <row r="1010" s="145" customFormat="1" ht="12.75" customHeight="1">
      <c r="H1010" s="149"/>
    </row>
    <row r="1011" s="145" customFormat="1" ht="12.75" customHeight="1">
      <c r="H1011" s="149"/>
    </row>
    <row r="1012" s="145" customFormat="1" ht="12.75" customHeight="1">
      <c r="H1012" s="149"/>
    </row>
    <row r="1013" s="145" customFormat="1" ht="12.75" customHeight="1">
      <c r="H1013" s="149"/>
    </row>
    <row r="1014" s="145" customFormat="1" ht="12.75" customHeight="1">
      <c r="H1014" s="149"/>
    </row>
    <row r="1015" s="145" customFormat="1" ht="12.75" customHeight="1">
      <c r="H1015" s="149"/>
    </row>
    <row r="1016" s="145" customFormat="1" ht="12.75" customHeight="1">
      <c r="H1016" s="149"/>
    </row>
    <row r="1017" s="145" customFormat="1" ht="12.75" customHeight="1">
      <c r="H1017" s="149"/>
    </row>
    <row r="1018" s="145" customFormat="1" ht="12.75" customHeight="1">
      <c r="H1018" s="149"/>
    </row>
    <row r="1019" s="145" customFormat="1" ht="12.75" customHeight="1">
      <c r="H1019" s="149"/>
    </row>
    <row r="1020" s="145" customFormat="1" ht="12.75" customHeight="1">
      <c r="H1020" s="149"/>
    </row>
    <row r="1021" s="145" customFormat="1" ht="12.75" customHeight="1">
      <c r="H1021" s="149"/>
    </row>
    <row r="1022" s="145" customFormat="1" ht="12.75" customHeight="1">
      <c r="H1022" s="149"/>
    </row>
    <row r="1023" s="145" customFormat="1" ht="12.75" customHeight="1">
      <c r="H1023" s="149"/>
    </row>
    <row r="1024" s="145" customFormat="1" ht="12.75" customHeight="1">
      <c r="H1024" s="149"/>
    </row>
    <row r="1025" s="145" customFormat="1" ht="12.75" customHeight="1">
      <c r="H1025" s="149"/>
    </row>
    <row r="1026" s="145" customFormat="1" ht="12.75" customHeight="1">
      <c r="H1026" s="149"/>
    </row>
    <row r="1027" s="145" customFormat="1" ht="12.75" customHeight="1">
      <c r="H1027" s="149"/>
    </row>
    <row r="1028" s="145" customFormat="1" ht="12.75" customHeight="1">
      <c r="H1028" s="149"/>
    </row>
    <row r="1029" s="145" customFormat="1" ht="12.75" customHeight="1">
      <c r="H1029" s="149"/>
    </row>
    <row r="1030" s="145" customFormat="1" ht="12.75" customHeight="1">
      <c r="H1030" s="149"/>
    </row>
    <row r="1031" s="145" customFormat="1" ht="12.75" customHeight="1">
      <c r="H1031" s="149"/>
    </row>
    <row r="1032" s="145" customFormat="1" ht="12.75" customHeight="1">
      <c r="H1032" s="149"/>
    </row>
    <row r="1033" s="145" customFormat="1" ht="12.75" customHeight="1">
      <c r="H1033" s="149"/>
    </row>
    <row r="1034" s="145" customFormat="1" ht="12.75" customHeight="1">
      <c r="H1034" s="149"/>
    </row>
    <row r="1035" s="145" customFormat="1" ht="12.75" customHeight="1">
      <c r="H1035" s="149"/>
    </row>
    <row r="1036" s="145" customFormat="1" ht="12.75" customHeight="1">
      <c r="H1036" s="149"/>
    </row>
    <row r="1037" s="145" customFormat="1" ht="12.75" customHeight="1">
      <c r="H1037" s="149"/>
    </row>
    <row r="1038" s="145" customFormat="1" ht="12.75" customHeight="1">
      <c r="H1038" s="149"/>
    </row>
    <row r="1039" s="145" customFormat="1" ht="12.75" customHeight="1">
      <c r="H1039" s="149"/>
    </row>
    <row r="1040" s="145" customFormat="1" ht="12.75" customHeight="1">
      <c r="H1040" s="149"/>
    </row>
    <row r="1041" s="145" customFormat="1" ht="12.75" customHeight="1">
      <c r="H1041" s="149"/>
    </row>
    <row r="1042" s="145" customFormat="1" ht="12.75" customHeight="1">
      <c r="H1042" s="149"/>
    </row>
    <row r="1043" s="145" customFormat="1" ht="12.75" customHeight="1">
      <c r="H1043" s="149"/>
    </row>
    <row r="1044" s="145" customFormat="1" ht="12.75" customHeight="1">
      <c r="H1044" s="149"/>
    </row>
    <row r="1045" s="145" customFormat="1" ht="12.75" customHeight="1">
      <c r="H1045" s="149"/>
    </row>
    <row r="1046" s="145" customFormat="1" ht="12.75" customHeight="1">
      <c r="H1046" s="149"/>
    </row>
    <row r="1047" s="145" customFormat="1" ht="12.75" customHeight="1">
      <c r="H1047" s="149"/>
    </row>
    <row r="1048" s="145" customFormat="1" ht="12.75" customHeight="1">
      <c r="H1048" s="149"/>
    </row>
    <row r="1049" s="145" customFormat="1" ht="12.75" customHeight="1">
      <c r="H1049" s="149"/>
    </row>
    <row r="1050" s="145" customFormat="1" ht="12.75" customHeight="1">
      <c r="H1050" s="149"/>
    </row>
    <row r="1051" s="145" customFormat="1" ht="12.75" customHeight="1">
      <c r="H1051" s="149"/>
    </row>
    <row r="1052" s="145" customFormat="1" ht="12.75" customHeight="1">
      <c r="H1052" s="149"/>
    </row>
    <row r="1053" s="145" customFormat="1" ht="12.75" customHeight="1">
      <c r="H1053" s="149"/>
    </row>
    <row r="1054" s="145" customFormat="1" ht="12.75" customHeight="1">
      <c r="H1054" s="149"/>
    </row>
    <row r="1055" s="145" customFormat="1" ht="12.75" customHeight="1">
      <c r="H1055" s="149"/>
    </row>
    <row r="1056" s="145" customFormat="1" ht="12.75" customHeight="1">
      <c r="H1056" s="149"/>
    </row>
    <row r="1057" s="145" customFormat="1" ht="12.75" customHeight="1">
      <c r="H1057" s="149"/>
    </row>
    <row r="1058" s="145" customFormat="1" ht="12.75" customHeight="1">
      <c r="H1058" s="149"/>
    </row>
    <row r="1059" s="145" customFormat="1" ht="12.75" customHeight="1">
      <c r="H1059" s="149"/>
    </row>
    <row r="1060" s="145" customFormat="1" ht="12.75" customHeight="1">
      <c r="H1060" s="149"/>
    </row>
    <row r="1061" s="145" customFormat="1" ht="12.75" customHeight="1">
      <c r="H1061" s="149"/>
    </row>
    <row r="1062" s="145" customFormat="1" ht="12.75" customHeight="1">
      <c r="H1062" s="149"/>
    </row>
    <row r="1063" s="145" customFormat="1" ht="12.75" customHeight="1">
      <c r="H1063" s="149"/>
    </row>
    <row r="1064" s="145" customFormat="1" ht="12.75" customHeight="1">
      <c r="H1064" s="149"/>
    </row>
    <row r="1065" s="145" customFormat="1" ht="12.75" customHeight="1">
      <c r="H1065" s="149"/>
    </row>
    <row r="1066" s="145" customFormat="1" ht="12.75" customHeight="1">
      <c r="H1066" s="149"/>
    </row>
    <row r="1067" s="145" customFormat="1" ht="12.75" customHeight="1">
      <c r="H1067" s="149"/>
    </row>
    <row r="1068" s="145" customFormat="1" ht="12.75" customHeight="1">
      <c r="H1068" s="149"/>
    </row>
    <row r="1069" s="145" customFormat="1" ht="12.75" customHeight="1">
      <c r="H1069" s="149"/>
    </row>
    <row r="1070" s="145" customFormat="1" ht="12.75" customHeight="1">
      <c r="H1070" s="149"/>
    </row>
    <row r="1071" s="145" customFormat="1" ht="12.75" customHeight="1">
      <c r="H1071" s="149"/>
    </row>
    <row r="1072" s="145" customFormat="1" ht="12.75" customHeight="1">
      <c r="H1072" s="149"/>
    </row>
    <row r="1073" s="145" customFormat="1" ht="12.75" customHeight="1">
      <c r="H1073" s="149"/>
    </row>
    <row r="1074" s="145" customFormat="1" ht="12.75" customHeight="1">
      <c r="H1074" s="149"/>
    </row>
    <row r="1075" s="145" customFormat="1" ht="12.75" customHeight="1">
      <c r="H1075" s="149"/>
    </row>
    <row r="1076" s="145" customFormat="1" ht="12.75" customHeight="1">
      <c r="H1076" s="149"/>
    </row>
    <row r="1077" s="145" customFormat="1" ht="12.75" customHeight="1">
      <c r="H1077" s="149"/>
    </row>
    <row r="1078" s="145" customFormat="1" ht="12.75" customHeight="1">
      <c r="H1078" s="149"/>
    </row>
    <row r="1079" s="145" customFormat="1" ht="12.75" customHeight="1">
      <c r="H1079" s="149"/>
    </row>
    <row r="1080" s="145" customFormat="1" ht="12.75" customHeight="1">
      <c r="H1080" s="149"/>
    </row>
    <row r="1081" s="145" customFormat="1" ht="12.75" customHeight="1">
      <c r="H1081" s="149"/>
    </row>
    <row r="1082" s="145" customFormat="1" ht="12.75" customHeight="1">
      <c r="H1082" s="149"/>
    </row>
    <row r="1083" s="145" customFormat="1" ht="12.75" customHeight="1">
      <c r="H1083" s="149"/>
    </row>
    <row r="1084" s="145" customFormat="1" ht="12.75" customHeight="1">
      <c r="H1084" s="149"/>
    </row>
    <row r="1085" s="145" customFormat="1" ht="12.75" customHeight="1">
      <c r="H1085" s="149"/>
    </row>
    <row r="1086" s="145" customFormat="1" ht="12.75" customHeight="1">
      <c r="H1086" s="149"/>
    </row>
    <row r="1087" s="145" customFormat="1" ht="12.75" customHeight="1">
      <c r="H1087" s="149"/>
    </row>
    <row r="1088" s="145" customFormat="1" ht="12.75" customHeight="1">
      <c r="H1088" s="149"/>
    </row>
    <row r="1089" s="145" customFormat="1" ht="12.75" customHeight="1">
      <c r="H1089" s="149"/>
    </row>
    <row r="1090" s="145" customFormat="1" ht="12.75" customHeight="1">
      <c r="H1090" s="149"/>
    </row>
    <row r="1091" s="145" customFormat="1" ht="12.75" customHeight="1">
      <c r="H1091" s="149"/>
    </row>
    <row r="1092" s="145" customFormat="1" ht="12.75" customHeight="1">
      <c r="H1092" s="149"/>
    </row>
    <row r="1093" s="145" customFormat="1" ht="12.75" customHeight="1">
      <c r="H1093" s="149"/>
    </row>
    <row r="1094" s="145" customFormat="1" ht="12.75" customHeight="1">
      <c r="H1094" s="149"/>
    </row>
    <row r="1095" s="145" customFormat="1" ht="12.75" customHeight="1">
      <c r="H1095" s="149"/>
    </row>
    <row r="1096" s="145" customFormat="1" ht="12.75" customHeight="1">
      <c r="H1096" s="149"/>
    </row>
    <row r="1097" s="145" customFormat="1" ht="12.75" customHeight="1">
      <c r="H1097" s="149"/>
    </row>
    <row r="1098" s="145" customFormat="1" ht="12.75" customHeight="1">
      <c r="H1098" s="149"/>
    </row>
    <row r="1099" s="145" customFormat="1" ht="12.75" customHeight="1">
      <c r="H1099" s="149"/>
    </row>
    <row r="1100" s="145" customFormat="1" ht="12.75" customHeight="1">
      <c r="H1100" s="149"/>
    </row>
    <row r="1101" s="145" customFormat="1" ht="12.75" customHeight="1">
      <c r="H1101" s="149"/>
    </row>
    <row r="1102" s="145" customFormat="1" ht="12.75" customHeight="1">
      <c r="H1102" s="149"/>
    </row>
    <row r="1103" s="145" customFormat="1" ht="12.75" customHeight="1">
      <c r="H1103" s="149"/>
    </row>
    <row r="1104" s="145" customFormat="1" ht="12.75" customHeight="1">
      <c r="H1104" s="149"/>
    </row>
    <row r="1105" s="145" customFormat="1" ht="12.75" customHeight="1">
      <c r="H1105" s="149"/>
    </row>
    <row r="1106" s="145" customFormat="1" ht="12.75" customHeight="1">
      <c r="H1106" s="149"/>
    </row>
    <row r="1107" s="145" customFormat="1" ht="12.75" customHeight="1">
      <c r="H1107" s="149"/>
    </row>
    <row r="1108" s="145" customFormat="1" ht="12.75" customHeight="1">
      <c r="H1108" s="149"/>
    </row>
    <row r="1109" s="145" customFormat="1" ht="12.75" customHeight="1">
      <c r="H1109" s="149"/>
    </row>
    <row r="1110" s="145" customFormat="1" ht="12.75" customHeight="1">
      <c r="H1110" s="149"/>
    </row>
    <row r="1111" s="145" customFormat="1" ht="12.75" customHeight="1">
      <c r="H1111" s="149"/>
    </row>
    <row r="1112" s="145" customFormat="1" ht="12.75" customHeight="1">
      <c r="H1112" s="149"/>
    </row>
    <row r="1113" s="145" customFormat="1" ht="12.75" customHeight="1">
      <c r="H1113" s="149"/>
    </row>
    <row r="1114" s="145" customFormat="1" ht="12.75" customHeight="1">
      <c r="H1114" s="149"/>
    </row>
    <row r="1115" s="145" customFormat="1" ht="12.75" customHeight="1">
      <c r="H1115" s="149"/>
    </row>
    <row r="1116" s="145" customFormat="1" ht="12.75" customHeight="1">
      <c r="H1116" s="149"/>
    </row>
    <row r="1117" s="145" customFormat="1" ht="12.75" customHeight="1">
      <c r="H1117" s="149"/>
    </row>
    <row r="1118" s="145" customFormat="1" ht="12.75" customHeight="1">
      <c r="H1118" s="149"/>
    </row>
    <row r="1119" s="145" customFormat="1" ht="12.75" customHeight="1">
      <c r="H1119" s="149"/>
    </row>
    <row r="1120" s="145" customFormat="1" ht="12.75" customHeight="1">
      <c r="H1120" s="149"/>
    </row>
    <row r="1121" s="145" customFormat="1" ht="12.75" customHeight="1">
      <c r="H1121" s="149"/>
    </row>
    <row r="1122" s="145" customFormat="1" ht="12.75" customHeight="1">
      <c r="H1122" s="149"/>
    </row>
    <row r="1123" s="145" customFormat="1" ht="12.75" customHeight="1">
      <c r="H1123" s="149"/>
    </row>
    <row r="1124" s="145" customFormat="1" ht="12.75" customHeight="1">
      <c r="H1124" s="149"/>
    </row>
    <row r="1125" s="145" customFormat="1" ht="12.75" customHeight="1">
      <c r="H1125" s="149"/>
    </row>
    <row r="1126" s="145" customFormat="1" ht="12.75" customHeight="1">
      <c r="H1126" s="149"/>
    </row>
    <row r="1127" s="145" customFormat="1" ht="12.75" customHeight="1">
      <c r="H1127" s="149"/>
    </row>
    <row r="1128" s="145" customFormat="1" ht="12.75" customHeight="1">
      <c r="H1128" s="149"/>
    </row>
    <row r="1129" s="145" customFormat="1" ht="12.75" customHeight="1">
      <c r="H1129" s="149"/>
    </row>
    <row r="1130" s="145" customFormat="1" ht="12.75" customHeight="1">
      <c r="H1130" s="149"/>
    </row>
    <row r="1131" s="145" customFormat="1" ht="12.75" customHeight="1">
      <c r="H1131" s="149"/>
    </row>
    <row r="1132" s="145" customFormat="1" ht="12.75" customHeight="1">
      <c r="H1132" s="149"/>
    </row>
    <row r="1133" s="145" customFormat="1" ht="12.75" customHeight="1">
      <c r="H1133" s="149"/>
    </row>
    <row r="1134" s="145" customFormat="1" ht="12.75" customHeight="1">
      <c r="H1134" s="149"/>
    </row>
    <row r="1135" s="145" customFormat="1" ht="12.75" customHeight="1">
      <c r="H1135" s="149"/>
    </row>
    <row r="1136" s="145" customFormat="1" ht="12.75" customHeight="1">
      <c r="H1136" s="149"/>
    </row>
    <row r="1137" s="145" customFormat="1" ht="12.75" customHeight="1">
      <c r="H1137" s="149"/>
    </row>
    <row r="1138" s="145" customFormat="1" ht="12.75" customHeight="1">
      <c r="H1138" s="149"/>
    </row>
    <row r="1139" s="145" customFormat="1" ht="12.75" customHeight="1">
      <c r="H1139" s="149"/>
    </row>
    <row r="1140" s="145" customFormat="1" ht="12.75" customHeight="1">
      <c r="H1140" s="149"/>
    </row>
    <row r="1141" s="145" customFormat="1" ht="12.75" customHeight="1">
      <c r="H1141" s="149"/>
    </row>
    <row r="1142" s="145" customFormat="1" ht="12.75" customHeight="1">
      <c r="H1142" s="149"/>
    </row>
    <row r="1143" s="145" customFormat="1" ht="12.75" customHeight="1">
      <c r="H1143" s="149"/>
    </row>
    <row r="1144" s="145" customFormat="1" ht="12.75" customHeight="1">
      <c r="H1144" s="149"/>
    </row>
    <row r="1145" s="145" customFormat="1" ht="12.75" customHeight="1">
      <c r="H1145" s="149"/>
    </row>
    <row r="1146" s="145" customFormat="1" ht="12.75" customHeight="1">
      <c r="H1146" s="149"/>
    </row>
    <row r="1147" s="145" customFormat="1" ht="12.75" customHeight="1">
      <c r="H1147" s="149"/>
    </row>
    <row r="1148" s="145" customFormat="1" ht="12.75" customHeight="1">
      <c r="H1148" s="149"/>
    </row>
    <row r="1149" s="145" customFormat="1" ht="12.75" customHeight="1">
      <c r="H1149" s="149"/>
    </row>
    <row r="1150" s="145" customFormat="1" ht="12.75" customHeight="1">
      <c r="H1150" s="149"/>
    </row>
    <row r="1151" s="145" customFormat="1" ht="12.75" customHeight="1">
      <c r="H1151" s="149"/>
    </row>
    <row r="1152" s="145" customFormat="1" ht="12.75" customHeight="1">
      <c r="H1152" s="149"/>
    </row>
    <row r="1153" s="145" customFormat="1" ht="12.75" customHeight="1">
      <c r="H1153" s="149"/>
    </row>
    <row r="1154" s="145" customFormat="1" ht="12.75" customHeight="1">
      <c r="H1154" s="149"/>
    </row>
    <row r="1155" s="145" customFormat="1" ht="12.75" customHeight="1">
      <c r="H1155" s="149"/>
    </row>
    <row r="1156" s="145" customFormat="1" ht="12.75" customHeight="1">
      <c r="H1156" s="149"/>
    </row>
    <row r="1157" s="145" customFormat="1" ht="12.75" customHeight="1">
      <c r="H1157" s="149"/>
    </row>
    <row r="1158" s="145" customFormat="1" ht="12.75" customHeight="1">
      <c r="H1158" s="149"/>
    </row>
    <row r="1159" s="145" customFormat="1" ht="12.75" customHeight="1">
      <c r="H1159" s="149"/>
    </row>
    <row r="1160" s="145" customFormat="1" ht="12.75" customHeight="1">
      <c r="H1160" s="149"/>
    </row>
    <row r="1161" s="145" customFormat="1" ht="12.75" customHeight="1">
      <c r="H1161" s="149"/>
    </row>
    <row r="1162" s="145" customFormat="1" ht="12.75" customHeight="1">
      <c r="H1162" s="149"/>
    </row>
    <row r="1163" s="145" customFormat="1" ht="12.75" customHeight="1">
      <c r="H1163" s="149"/>
    </row>
    <row r="1164" s="145" customFormat="1" ht="12.75" customHeight="1">
      <c r="H1164" s="149"/>
    </row>
    <row r="1165" s="145" customFormat="1" ht="12.75" customHeight="1">
      <c r="H1165" s="149"/>
    </row>
    <row r="1166" s="145" customFormat="1" ht="12.75" customHeight="1">
      <c r="H1166" s="149"/>
    </row>
    <row r="1167" s="145" customFormat="1" ht="12.75" customHeight="1">
      <c r="H1167" s="149"/>
    </row>
    <row r="1168" s="145" customFormat="1" ht="12.75" customHeight="1">
      <c r="H1168" s="149"/>
    </row>
    <row r="1169" s="145" customFormat="1" ht="12.75" customHeight="1">
      <c r="H1169" s="149"/>
    </row>
    <row r="1170" s="145" customFormat="1" ht="12.75" customHeight="1">
      <c r="H1170" s="149"/>
    </row>
    <row r="1171" s="145" customFormat="1" ht="12.75" customHeight="1">
      <c r="H1171" s="149"/>
    </row>
    <row r="1172" s="145" customFormat="1" ht="12.75" customHeight="1">
      <c r="H1172" s="149"/>
    </row>
    <row r="1173" s="145" customFormat="1" ht="12.75" customHeight="1">
      <c r="H1173" s="149"/>
    </row>
    <row r="1174" s="145" customFormat="1" ht="12.75" customHeight="1">
      <c r="H1174" s="149"/>
    </row>
    <row r="1175" s="145" customFormat="1" ht="12.75" customHeight="1">
      <c r="H1175" s="149"/>
    </row>
    <row r="1176" s="145" customFormat="1" ht="12.75" customHeight="1">
      <c r="H1176" s="149"/>
    </row>
    <row r="1177" s="145" customFormat="1" ht="12.75" customHeight="1">
      <c r="H1177" s="149"/>
    </row>
    <row r="1178" s="145" customFormat="1" ht="12.75" customHeight="1">
      <c r="H1178" s="149"/>
    </row>
    <row r="1179" s="145" customFormat="1" ht="12.75" customHeight="1">
      <c r="H1179" s="149"/>
    </row>
    <row r="1180" s="145" customFormat="1" ht="12.75" customHeight="1">
      <c r="H1180" s="149"/>
    </row>
    <row r="1181" s="145" customFormat="1" ht="12.75" customHeight="1">
      <c r="H1181" s="149"/>
    </row>
    <row r="1182" s="145" customFormat="1" ht="12.75" customHeight="1">
      <c r="H1182" s="149"/>
    </row>
    <row r="1183" s="145" customFormat="1" ht="12.75" customHeight="1">
      <c r="H1183" s="149"/>
    </row>
    <row r="1184" s="145" customFormat="1" ht="12.75" customHeight="1">
      <c r="H1184" s="149"/>
    </row>
    <row r="1185" s="145" customFormat="1" ht="12.75" customHeight="1">
      <c r="H1185" s="149"/>
    </row>
    <row r="1186" s="145" customFormat="1" ht="12.75" customHeight="1">
      <c r="H1186" s="149"/>
    </row>
    <row r="1187" s="145" customFormat="1" ht="12.75" customHeight="1">
      <c r="H1187" s="149"/>
    </row>
    <row r="1188" s="145" customFormat="1" ht="12.75" customHeight="1">
      <c r="H1188" s="149"/>
    </row>
    <row r="1189" s="145" customFormat="1" ht="12.75" customHeight="1">
      <c r="H1189" s="149"/>
    </row>
    <row r="1190" s="145" customFormat="1" ht="12.75" customHeight="1">
      <c r="H1190" s="149"/>
    </row>
    <row r="1191" s="145" customFormat="1" ht="12.75" customHeight="1">
      <c r="H1191" s="149"/>
    </row>
    <row r="1192" s="145" customFormat="1" ht="12.75" customHeight="1">
      <c r="H1192" s="149"/>
    </row>
    <row r="1193" s="145" customFormat="1" ht="12.75" customHeight="1">
      <c r="H1193" s="149"/>
    </row>
    <row r="1194" s="145" customFormat="1" ht="12.75" customHeight="1">
      <c r="H1194" s="149"/>
    </row>
    <row r="1195" s="145" customFormat="1" ht="12.75" customHeight="1">
      <c r="H1195" s="149"/>
    </row>
    <row r="1196" s="145" customFormat="1" ht="12.75" customHeight="1">
      <c r="H1196" s="149"/>
    </row>
    <row r="1197" s="145" customFormat="1" ht="12.75" customHeight="1">
      <c r="H1197" s="149"/>
    </row>
    <row r="1198" s="145" customFormat="1" ht="12.75" customHeight="1">
      <c r="H1198" s="149"/>
    </row>
    <row r="1199" s="145" customFormat="1" ht="12.75" customHeight="1">
      <c r="H1199" s="149"/>
    </row>
    <row r="1200" s="145" customFormat="1" ht="12.75" customHeight="1">
      <c r="H1200" s="149"/>
    </row>
    <row r="1201" s="145" customFormat="1" ht="12.75" customHeight="1">
      <c r="H1201" s="149"/>
    </row>
    <row r="1202" s="145" customFormat="1" ht="12.75" customHeight="1">
      <c r="H1202" s="149"/>
    </row>
    <row r="1203" s="145" customFormat="1" ht="12.75" customHeight="1">
      <c r="H1203" s="149"/>
    </row>
    <row r="1204" s="145" customFormat="1" ht="12.75" customHeight="1">
      <c r="H1204" s="149"/>
    </row>
    <row r="1205" s="145" customFormat="1" ht="12.75" customHeight="1">
      <c r="H1205" s="149"/>
    </row>
    <row r="1206" s="145" customFormat="1" ht="12.75" customHeight="1">
      <c r="H1206" s="149"/>
    </row>
    <row r="1207" s="145" customFormat="1" ht="12.75" customHeight="1">
      <c r="H1207" s="149"/>
    </row>
    <row r="1208" s="145" customFormat="1" ht="12.75" customHeight="1">
      <c r="H1208" s="149"/>
    </row>
    <row r="1209" s="145" customFormat="1" ht="12.75" customHeight="1">
      <c r="H1209" s="149"/>
    </row>
    <row r="1210" s="145" customFormat="1" ht="12.75" customHeight="1">
      <c r="H1210" s="149"/>
    </row>
    <row r="1211" s="145" customFormat="1" ht="12.75" customHeight="1">
      <c r="H1211" s="149"/>
    </row>
    <row r="1212" s="145" customFormat="1" ht="12.75" customHeight="1">
      <c r="H1212" s="149"/>
    </row>
    <row r="1213" s="145" customFormat="1" ht="12.75" customHeight="1">
      <c r="H1213" s="149"/>
    </row>
    <row r="1214" s="145" customFormat="1" ht="12.75" customHeight="1">
      <c r="H1214" s="149"/>
    </row>
    <row r="1215" s="145" customFormat="1" ht="12.75" customHeight="1">
      <c r="H1215" s="149"/>
    </row>
    <row r="1216" s="145" customFormat="1" ht="12.75" customHeight="1">
      <c r="H1216" s="149"/>
    </row>
    <row r="1217" s="145" customFormat="1" ht="12.75" customHeight="1">
      <c r="H1217" s="149"/>
    </row>
    <row r="1218" s="145" customFormat="1" ht="12.75" customHeight="1">
      <c r="H1218" s="149"/>
    </row>
    <row r="1219" s="145" customFormat="1" ht="12.75" customHeight="1">
      <c r="H1219" s="149"/>
    </row>
    <row r="1220" s="145" customFormat="1" ht="12.75" customHeight="1">
      <c r="H1220" s="149"/>
    </row>
    <row r="1221" s="145" customFormat="1" ht="12.75" customHeight="1">
      <c r="H1221" s="149"/>
    </row>
    <row r="1222" s="145" customFormat="1" ht="12.75" customHeight="1">
      <c r="H1222" s="149"/>
    </row>
    <row r="1223" s="145" customFormat="1" ht="12.75" customHeight="1">
      <c r="H1223" s="149"/>
    </row>
    <row r="1224" s="145" customFormat="1" ht="12.75" customHeight="1">
      <c r="H1224" s="149"/>
    </row>
    <row r="1225" s="145" customFormat="1" ht="12.75" customHeight="1">
      <c r="H1225" s="149"/>
    </row>
    <row r="1226" s="145" customFormat="1" ht="12.75" customHeight="1">
      <c r="H1226" s="149"/>
    </row>
    <row r="1227" s="145" customFormat="1" ht="12.75" customHeight="1">
      <c r="H1227" s="149"/>
    </row>
    <row r="1228" s="145" customFormat="1" ht="12.75" customHeight="1">
      <c r="H1228" s="149"/>
    </row>
    <row r="1229" s="145" customFormat="1" ht="12.75" customHeight="1">
      <c r="H1229" s="149"/>
    </row>
    <row r="1230" s="145" customFormat="1" ht="12.75" customHeight="1">
      <c r="H1230" s="149"/>
    </row>
    <row r="1231" s="145" customFormat="1" ht="12.75" customHeight="1">
      <c r="H1231" s="149"/>
    </row>
    <row r="1232" s="145" customFormat="1" ht="12.75" customHeight="1">
      <c r="H1232" s="149"/>
    </row>
    <row r="1233" s="145" customFormat="1" ht="12.75" customHeight="1">
      <c r="H1233" s="149"/>
    </row>
    <row r="1234" s="145" customFormat="1" ht="12.75" customHeight="1">
      <c r="H1234" s="149"/>
    </row>
    <row r="1235" s="145" customFormat="1" ht="12.75" customHeight="1">
      <c r="H1235" s="149"/>
    </row>
    <row r="1236" s="145" customFormat="1" ht="12.75" customHeight="1">
      <c r="H1236" s="149"/>
    </row>
    <row r="1237" s="145" customFormat="1" ht="12.75" customHeight="1">
      <c r="H1237" s="149"/>
    </row>
    <row r="1238" s="145" customFormat="1" ht="12.75" customHeight="1">
      <c r="H1238" s="149"/>
    </row>
    <row r="1239" s="145" customFormat="1" ht="12.75" customHeight="1">
      <c r="H1239" s="149"/>
    </row>
    <row r="1240" s="145" customFormat="1" ht="12.75" customHeight="1">
      <c r="H1240" s="149"/>
    </row>
    <row r="1241" s="145" customFormat="1" ht="12.75" customHeight="1">
      <c r="H1241" s="149"/>
    </row>
    <row r="1242" s="145" customFormat="1" ht="12.75" customHeight="1">
      <c r="H1242" s="149"/>
    </row>
    <row r="1243" s="145" customFormat="1" ht="12.75" customHeight="1">
      <c r="H1243" s="149"/>
    </row>
    <row r="1244" s="145" customFormat="1" ht="12.75" customHeight="1">
      <c r="H1244" s="149"/>
    </row>
    <row r="1245" s="145" customFormat="1" ht="12.75" customHeight="1">
      <c r="H1245" s="149"/>
    </row>
    <row r="1246" s="145" customFormat="1" ht="12.75" customHeight="1">
      <c r="H1246" s="149"/>
    </row>
    <row r="1247" s="145" customFormat="1" ht="12.75" customHeight="1">
      <c r="H1247" s="149"/>
    </row>
    <row r="1248" s="145" customFormat="1" ht="12.75" customHeight="1">
      <c r="H1248" s="149"/>
    </row>
    <row r="1249" s="145" customFormat="1" ht="12.75" customHeight="1">
      <c r="H1249" s="149"/>
    </row>
    <row r="1250" s="145" customFormat="1" ht="12.75" customHeight="1">
      <c r="H1250" s="149"/>
    </row>
    <row r="1251" s="145" customFormat="1" ht="12.75" customHeight="1">
      <c r="H1251" s="149"/>
    </row>
    <row r="1252" s="145" customFormat="1" ht="12.75" customHeight="1">
      <c r="H1252" s="149"/>
    </row>
    <row r="1253" s="145" customFormat="1" ht="12.75" customHeight="1">
      <c r="H1253" s="149"/>
    </row>
    <row r="1254" s="145" customFormat="1" ht="12.75" customHeight="1">
      <c r="H1254" s="149"/>
    </row>
    <row r="1255" s="145" customFormat="1" ht="12.75" customHeight="1">
      <c r="H1255" s="149"/>
    </row>
    <row r="1256" s="145" customFormat="1" ht="12.75" customHeight="1">
      <c r="H1256" s="149"/>
    </row>
    <row r="1257" s="145" customFormat="1" ht="12.75" customHeight="1">
      <c r="H1257" s="149"/>
    </row>
    <row r="1258" s="145" customFormat="1" ht="12.75" customHeight="1">
      <c r="H1258" s="149"/>
    </row>
    <row r="1259" s="145" customFormat="1" ht="12.75" customHeight="1">
      <c r="H1259" s="149"/>
    </row>
    <row r="1260" s="145" customFormat="1" ht="12.75" customHeight="1">
      <c r="H1260" s="149"/>
    </row>
    <row r="1261" s="145" customFormat="1" ht="12.75" customHeight="1">
      <c r="H1261" s="149"/>
    </row>
    <row r="1262" s="145" customFormat="1" ht="12.75" customHeight="1">
      <c r="H1262" s="149"/>
    </row>
    <row r="1263" s="145" customFormat="1" ht="12.75" customHeight="1">
      <c r="H1263" s="149"/>
    </row>
    <row r="1264" s="145" customFormat="1" ht="12.75" customHeight="1">
      <c r="H1264" s="149"/>
    </row>
    <row r="1265" s="145" customFormat="1" ht="12.75" customHeight="1">
      <c r="H1265" s="149"/>
    </row>
    <row r="1266" s="145" customFormat="1" ht="12.75" customHeight="1">
      <c r="H1266" s="149"/>
    </row>
    <row r="1267" s="145" customFormat="1" ht="12.75" customHeight="1">
      <c r="H1267" s="149"/>
    </row>
    <row r="1268" s="145" customFormat="1" ht="12.75" customHeight="1">
      <c r="H1268" s="149"/>
    </row>
    <row r="1269" s="145" customFormat="1" ht="12.75" customHeight="1">
      <c r="H1269" s="149"/>
    </row>
    <row r="1270" s="145" customFormat="1" ht="12.75" customHeight="1">
      <c r="H1270" s="149"/>
    </row>
    <row r="1271" s="145" customFormat="1" ht="12.75" customHeight="1">
      <c r="H1271" s="149"/>
    </row>
    <row r="1272" s="145" customFormat="1" ht="12.75" customHeight="1">
      <c r="H1272" s="149"/>
    </row>
    <row r="1273" s="145" customFormat="1" ht="12.75" customHeight="1">
      <c r="H1273" s="149"/>
    </row>
    <row r="1274" s="145" customFormat="1" ht="12.75" customHeight="1">
      <c r="H1274" s="149"/>
    </row>
    <row r="1275" s="145" customFormat="1" ht="12.75" customHeight="1">
      <c r="H1275" s="149"/>
    </row>
    <row r="1276" s="145" customFormat="1" ht="12.75" customHeight="1">
      <c r="H1276" s="149"/>
    </row>
    <row r="1277" s="145" customFormat="1" ht="12.75" customHeight="1">
      <c r="H1277" s="149"/>
    </row>
    <row r="1278" s="145" customFormat="1" ht="12.75" customHeight="1">
      <c r="H1278" s="149"/>
    </row>
    <row r="1279" s="145" customFormat="1" ht="12.75" customHeight="1">
      <c r="H1279" s="149"/>
    </row>
    <row r="1280" s="145" customFormat="1" ht="12.75" customHeight="1">
      <c r="H1280" s="149"/>
    </row>
    <row r="1281" s="145" customFormat="1" ht="12.75" customHeight="1">
      <c r="H1281" s="149"/>
    </row>
    <row r="1282" s="145" customFormat="1" ht="12.75" customHeight="1">
      <c r="H1282" s="149"/>
    </row>
    <row r="1283" s="145" customFormat="1" ht="12.75" customHeight="1">
      <c r="H1283" s="149"/>
    </row>
    <row r="1284" s="145" customFormat="1" ht="12.75" customHeight="1">
      <c r="H1284" s="149"/>
    </row>
    <row r="1285" s="145" customFormat="1" ht="12.75" customHeight="1">
      <c r="H1285" s="149"/>
    </row>
    <row r="1286" s="145" customFormat="1" ht="12.75" customHeight="1">
      <c r="H1286" s="149"/>
    </row>
    <row r="1287" s="145" customFormat="1" ht="12.75" customHeight="1">
      <c r="H1287" s="149"/>
    </row>
    <row r="1288" s="145" customFormat="1" ht="12.75" customHeight="1">
      <c r="H1288" s="149"/>
    </row>
    <row r="1289" s="145" customFormat="1" ht="12.75" customHeight="1">
      <c r="H1289" s="149"/>
    </row>
    <row r="1290" s="145" customFormat="1" ht="12.75" customHeight="1">
      <c r="H1290" s="149"/>
    </row>
    <row r="1291" s="145" customFormat="1" ht="12.75" customHeight="1">
      <c r="H1291" s="149"/>
    </row>
    <row r="1292" s="145" customFormat="1" ht="12.75" customHeight="1">
      <c r="H1292" s="149"/>
    </row>
    <row r="1293" s="145" customFormat="1" ht="12.75" customHeight="1">
      <c r="H1293" s="149"/>
    </row>
    <row r="1294" s="145" customFormat="1" ht="12.75" customHeight="1">
      <c r="H1294" s="149"/>
    </row>
    <row r="1295" s="145" customFormat="1" ht="12.75" customHeight="1">
      <c r="H1295" s="149"/>
    </row>
    <row r="1296" s="145" customFormat="1" ht="12.75" customHeight="1">
      <c r="H1296" s="149"/>
    </row>
    <row r="1297" s="145" customFormat="1" ht="12.75" customHeight="1">
      <c r="H1297" s="149"/>
    </row>
    <row r="1298" s="145" customFormat="1" ht="12.75" customHeight="1">
      <c r="H1298" s="149"/>
    </row>
    <row r="1299" s="145" customFormat="1" ht="12.75" customHeight="1">
      <c r="H1299" s="149"/>
    </row>
    <row r="1300" s="145" customFormat="1" ht="12.75" customHeight="1">
      <c r="H1300" s="149"/>
    </row>
    <row r="1301" s="145" customFormat="1" ht="12.75" customHeight="1">
      <c r="H1301" s="149"/>
    </row>
    <row r="1302" s="145" customFormat="1" ht="12.75" customHeight="1">
      <c r="H1302" s="149"/>
    </row>
    <row r="1303" s="145" customFormat="1" ht="12.75" customHeight="1">
      <c r="H1303" s="149"/>
    </row>
    <row r="1304" s="145" customFormat="1" ht="12.75" customHeight="1">
      <c r="H1304" s="149"/>
    </row>
    <row r="1305" s="145" customFormat="1" ht="12.75" customHeight="1">
      <c r="H1305" s="149"/>
    </row>
    <row r="1306" s="145" customFormat="1" ht="12.75" customHeight="1">
      <c r="H1306" s="149"/>
    </row>
    <row r="1307" s="145" customFormat="1" ht="12.75" customHeight="1">
      <c r="H1307" s="149"/>
    </row>
    <row r="1308" s="145" customFormat="1" ht="12.75" customHeight="1">
      <c r="H1308" s="149"/>
    </row>
    <row r="1309" s="145" customFormat="1" ht="12.75" customHeight="1">
      <c r="H1309" s="149"/>
    </row>
    <row r="1310" s="145" customFormat="1" ht="12.75" customHeight="1">
      <c r="H1310" s="149"/>
    </row>
    <row r="1311" s="145" customFormat="1" ht="12.75" customHeight="1">
      <c r="H1311" s="149"/>
    </row>
    <row r="1312" s="145" customFormat="1" ht="12.75" customHeight="1">
      <c r="H1312" s="149"/>
    </row>
    <row r="1313" s="145" customFormat="1" ht="12.75" customHeight="1">
      <c r="H1313" s="149"/>
    </row>
    <row r="1314" s="145" customFormat="1" ht="12.75" customHeight="1">
      <c r="H1314" s="149"/>
    </row>
    <row r="1315" s="145" customFormat="1" ht="12.75" customHeight="1">
      <c r="H1315" s="149"/>
    </row>
    <row r="1316" s="145" customFormat="1" ht="12.75" customHeight="1">
      <c r="H1316" s="149"/>
    </row>
    <row r="1317" s="145" customFormat="1" ht="12.75" customHeight="1">
      <c r="H1317" s="149"/>
    </row>
    <row r="1318" s="145" customFormat="1" ht="12.75" customHeight="1">
      <c r="H1318" s="149"/>
    </row>
    <row r="1319" s="145" customFormat="1" ht="12.75" customHeight="1">
      <c r="H1319" s="149"/>
    </row>
    <row r="1320" s="145" customFormat="1" ht="12.75" customHeight="1">
      <c r="H1320" s="149"/>
    </row>
    <row r="1321" s="145" customFormat="1" ht="12.75" customHeight="1">
      <c r="H1321" s="149"/>
    </row>
    <row r="1322" s="145" customFormat="1" ht="12.75" customHeight="1">
      <c r="H1322" s="149"/>
    </row>
    <row r="1323" s="145" customFormat="1" ht="12.75" customHeight="1">
      <c r="H1323" s="149"/>
    </row>
    <row r="1324" s="145" customFormat="1" ht="12.75" customHeight="1">
      <c r="H1324" s="149"/>
    </row>
    <row r="1325" s="145" customFormat="1" ht="12.75" customHeight="1">
      <c r="H1325" s="149"/>
    </row>
    <row r="1326" s="145" customFormat="1" ht="12.75" customHeight="1">
      <c r="H1326" s="149"/>
    </row>
    <row r="1327" s="145" customFormat="1" ht="12.75" customHeight="1">
      <c r="H1327" s="149"/>
    </row>
    <row r="1328" s="145" customFormat="1" ht="12.75" customHeight="1">
      <c r="H1328" s="149"/>
    </row>
    <row r="1329" s="145" customFormat="1" ht="12.75" customHeight="1">
      <c r="H1329" s="149"/>
    </row>
    <row r="1330" s="145" customFormat="1" ht="12.75" customHeight="1">
      <c r="H1330" s="149"/>
    </row>
    <row r="1331" s="145" customFormat="1" ht="12.75" customHeight="1">
      <c r="H1331" s="149"/>
    </row>
    <row r="1332" s="145" customFormat="1" ht="12.75" customHeight="1">
      <c r="H1332" s="149"/>
    </row>
    <row r="1333" s="145" customFormat="1" ht="12.75" customHeight="1">
      <c r="H1333" s="149"/>
    </row>
    <row r="1334" s="145" customFormat="1" ht="12.75" customHeight="1">
      <c r="H1334" s="149"/>
    </row>
    <row r="1335" s="145" customFormat="1" ht="12.75" customHeight="1">
      <c r="H1335" s="149"/>
    </row>
    <row r="1336" s="145" customFormat="1" ht="12.75" customHeight="1">
      <c r="H1336" s="149"/>
    </row>
    <row r="1337" s="145" customFormat="1" ht="12.75" customHeight="1">
      <c r="H1337" s="149"/>
    </row>
    <row r="1338" s="145" customFormat="1" ht="12.75" customHeight="1">
      <c r="H1338" s="149"/>
    </row>
    <row r="1339" s="145" customFormat="1" ht="12.75" customHeight="1">
      <c r="H1339" s="149"/>
    </row>
    <row r="1340" s="145" customFormat="1" ht="12.75" customHeight="1">
      <c r="H1340" s="149"/>
    </row>
    <row r="1341" s="145" customFormat="1" ht="12.75" customHeight="1">
      <c r="H1341" s="149"/>
    </row>
    <row r="1342" s="145" customFormat="1" ht="12.75" customHeight="1">
      <c r="H1342" s="149"/>
    </row>
    <row r="1343" s="145" customFormat="1" ht="12.75" customHeight="1">
      <c r="H1343" s="149"/>
    </row>
    <row r="1344" s="145" customFormat="1" ht="12.75" customHeight="1">
      <c r="H1344" s="149"/>
    </row>
    <row r="1345" s="145" customFormat="1" ht="12.75" customHeight="1">
      <c r="H1345" s="149"/>
    </row>
    <row r="1346" s="145" customFormat="1" ht="12.75" customHeight="1">
      <c r="H1346" s="149"/>
    </row>
    <row r="1347" s="145" customFormat="1" ht="12.75" customHeight="1">
      <c r="H1347" s="149"/>
    </row>
    <row r="1348" s="145" customFormat="1" ht="12.75" customHeight="1">
      <c r="H1348" s="149"/>
    </row>
    <row r="1349" s="145" customFormat="1" ht="12.75" customHeight="1">
      <c r="H1349" s="149"/>
    </row>
    <row r="1350" s="145" customFormat="1" ht="12.75" customHeight="1">
      <c r="H1350" s="149"/>
    </row>
    <row r="1351" s="145" customFormat="1" ht="12.75" customHeight="1">
      <c r="H1351" s="149"/>
    </row>
    <row r="1352" s="145" customFormat="1" ht="12.75" customHeight="1">
      <c r="H1352" s="149"/>
    </row>
    <row r="1353" s="145" customFormat="1" ht="12.75" customHeight="1">
      <c r="H1353" s="149"/>
    </row>
    <row r="1354" s="145" customFormat="1" ht="12.75" customHeight="1">
      <c r="H1354" s="149"/>
    </row>
    <row r="1355" s="145" customFormat="1" ht="12.75" customHeight="1">
      <c r="H1355" s="149"/>
    </row>
    <row r="1356" s="145" customFormat="1" ht="12.75" customHeight="1">
      <c r="H1356" s="149"/>
    </row>
    <row r="1357" s="145" customFormat="1" ht="12.75" customHeight="1">
      <c r="H1357" s="149"/>
    </row>
    <row r="1358" s="145" customFormat="1" ht="12.75" customHeight="1">
      <c r="H1358" s="149"/>
    </row>
    <row r="1359" s="145" customFormat="1" ht="12.75" customHeight="1">
      <c r="H1359" s="149"/>
    </row>
    <row r="1360" s="145" customFormat="1" ht="12.75" customHeight="1">
      <c r="H1360" s="149"/>
    </row>
    <row r="1361" s="145" customFormat="1" ht="12.75" customHeight="1">
      <c r="H1361" s="149"/>
    </row>
    <row r="1362" s="145" customFormat="1" ht="12.75" customHeight="1">
      <c r="H1362" s="149"/>
    </row>
    <row r="1363" s="145" customFormat="1" ht="12.75" customHeight="1">
      <c r="H1363" s="149"/>
    </row>
    <row r="1364" s="145" customFormat="1" ht="12.75" customHeight="1">
      <c r="H1364" s="149"/>
    </row>
    <row r="1365" s="145" customFormat="1" ht="12.75" customHeight="1">
      <c r="H1365" s="149"/>
    </row>
    <row r="1366" s="145" customFormat="1" ht="12.75" customHeight="1">
      <c r="H1366" s="149"/>
    </row>
    <row r="1367" s="145" customFormat="1" ht="12.75" customHeight="1">
      <c r="H1367" s="149"/>
    </row>
    <row r="1368" s="145" customFormat="1" ht="12.75" customHeight="1">
      <c r="H1368" s="149"/>
    </row>
    <row r="1369" s="145" customFormat="1" ht="12.75" customHeight="1">
      <c r="H1369" s="149"/>
    </row>
    <row r="1370" s="145" customFormat="1" ht="12.75" customHeight="1">
      <c r="H1370" s="149"/>
    </row>
    <row r="1371" s="145" customFormat="1" ht="12.75" customHeight="1">
      <c r="H1371" s="149"/>
    </row>
    <row r="1372" s="145" customFormat="1" ht="12.75" customHeight="1">
      <c r="H1372" s="149"/>
    </row>
    <row r="1373" s="145" customFormat="1" ht="12.75" customHeight="1">
      <c r="H1373" s="149"/>
    </row>
    <row r="1374" s="145" customFormat="1" ht="12.75" customHeight="1">
      <c r="H1374" s="149"/>
    </row>
    <row r="1375" s="145" customFormat="1" ht="12.75" customHeight="1">
      <c r="H1375" s="149"/>
    </row>
    <row r="1376" s="145" customFormat="1" ht="12.75" customHeight="1">
      <c r="H1376" s="149"/>
    </row>
    <row r="1377" s="145" customFormat="1" ht="12.75" customHeight="1">
      <c r="H1377" s="149"/>
    </row>
    <row r="1378" s="145" customFormat="1" ht="12.75" customHeight="1">
      <c r="H1378" s="149"/>
    </row>
    <row r="1379" s="145" customFormat="1" ht="12.75" customHeight="1">
      <c r="H1379" s="149"/>
    </row>
    <row r="1380" s="145" customFormat="1" ht="12.75" customHeight="1">
      <c r="H1380" s="149"/>
    </row>
    <row r="1381" s="145" customFormat="1" ht="12.75" customHeight="1">
      <c r="H1381" s="149"/>
    </row>
    <row r="1382" s="145" customFormat="1" ht="12.75" customHeight="1">
      <c r="H1382" s="149"/>
    </row>
    <row r="1383" s="145" customFormat="1" ht="12.75" customHeight="1">
      <c r="H1383" s="149"/>
    </row>
    <row r="1384" s="145" customFormat="1" ht="12.75" customHeight="1">
      <c r="H1384" s="149"/>
    </row>
    <row r="1385" s="145" customFormat="1" ht="12.75" customHeight="1">
      <c r="H1385" s="149"/>
    </row>
    <row r="1386" s="145" customFormat="1" ht="12.75" customHeight="1">
      <c r="H1386" s="149"/>
    </row>
    <row r="1387" s="145" customFormat="1" ht="12.75" customHeight="1">
      <c r="H1387" s="149"/>
    </row>
    <row r="1388" s="145" customFormat="1" ht="12.75" customHeight="1">
      <c r="H1388" s="149"/>
    </row>
    <row r="1389" s="145" customFormat="1" ht="12.75" customHeight="1">
      <c r="H1389" s="149"/>
    </row>
    <row r="1390" s="145" customFormat="1" ht="12.75" customHeight="1">
      <c r="H1390" s="149"/>
    </row>
    <row r="1391" s="145" customFormat="1" ht="12.75" customHeight="1">
      <c r="H1391" s="149"/>
    </row>
    <row r="1392" s="145" customFormat="1" ht="12.75" customHeight="1">
      <c r="H1392" s="149"/>
    </row>
    <row r="1393" s="145" customFormat="1" ht="12.75" customHeight="1">
      <c r="H1393" s="149"/>
    </row>
    <row r="1394" s="145" customFormat="1" ht="12.75" customHeight="1">
      <c r="H1394" s="149"/>
    </row>
    <row r="1395" s="145" customFormat="1" ht="12.75" customHeight="1">
      <c r="H1395" s="149"/>
    </row>
    <row r="1396" s="145" customFormat="1" ht="12.75" customHeight="1">
      <c r="H1396" s="149"/>
    </row>
    <row r="1397" s="145" customFormat="1" ht="12.75" customHeight="1">
      <c r="H1397" s="149"/>
    </row>
    <row r="1398" s="145" customFormat="1" ht="12.75" customHeight="1">
      <c r="H1398" s="149"/>
    </row>
    <row r="1399" s="145" customFormat="1" ht="12.75" customHeight="1">
      <c r="H1399" s="149"/>
    </row>
    <row r="1400" s="145" customFormat="1" ht="12.75" customHeight="1">
      <c r="H1400" s="149"/>
    </row>
    <row r="1401" s="145" customFormat="1" ht="12.75" customHeight="1">
      <c r="H1401" s="149"/>
    </row>
    <row r="1402" s="145" customFormat="1" ht="12.75" customHeight="1">
      <c r="H1402" s="149"/>
    </row>
    <row r="1403" s="145" customFormat="1" ht="12.75" customHeight="1">
      <c r="H1403" s="149"/>
    </row>
    <row r="1404" s="145" customFormat="1" ht="12.75" customHeight="1">
      <c r="H1404" s="149"/>
    </row>
    <row r="1405" s="145" customFormat="1" ht="12.75" customHeight="1">
      <c r="H1405" s="149"/>
    </row>
    <row r="1406" s="145" customFormat="1" ht="12.75" customHeight="1">
      <c r="H1406" s="149"/>
    </row>
    <row r="1407" s="145" customFormat="1" ht="12.75" customHeight="1">
      <c r="H1407" s="149"/>
    </row>
    <row r="1408" s="145" customFormat="1" ht="12.75" customHeight="1">
      <c r="H1408" s="149"/>
    </row>
    <row r="1409" s="145" customFormat="1" ht="12.75" customHeight="1">
      <c r="H1409" s="149"/>
    </row>
    <row r="1410" s="145" customFormat="1" ht="12.75" customHeight="1">
      <c r="H1410" s="149"/>
    </row>
    <row r="1411" s="145" customFormat="1" ht="12.75" customHeight="1">
      <c r="H1411" s="149"/>
    </row>
    <row r="1412" s="145" customFormat="1" ht="12.75" customHeight="1">
      <c r="H1412" s="149"/>
    </row>
    <row r="1413" s="145" customFormat="1" ht="12.75" customHeight="1">
      <c r="H1413" s="149"/>
    </row>
    <row r="1414" s="145" customFormat="1" ht="12.75" customHeight="1">
      <c r="H1414" s="149"/>
    </row>
    <row r="1415" s="145" customFormat="1" ht="12.75" customHeight="1">
      <c r="H1415" s="149"/>
    </row>
    <row r="1416" s="145" customFormat="1" ht="12.75" customHeight="1">
      <c r="H1416" s="149"/>
    </row>
    <row r="1417" s="145" customFormat="1" ht="12.75" customHeight="1">
      <c r="H1417" s="149"/>
    </row>
    <row r="1418" s="145" customFormat="1" ht="12.75" customHeight="1">
      <c r="H1418" s="149"/>
    </row>
    <row r="1419" s="145" customFormat="1" ht="12.75" customHeight="1">
      <c r="H1419" s="149"/>
    </row>
    <row r="1420" s="145" customFormat="1" ht="12.75" customHeight="1">
      <c r="H1420" s="149"/>
    </row>
    <row r="1421" s="145" customFormat="1" ht="12.75" customHeight="1">
      <c r="H1421" s="149"/>
    </row>
    <row r="1422" s="145" customFormat="1" ht="12.75" customHeight="1">
      <c r="H1422" s="149"/>
    </row>
    <row r="1423" s="145" customFormat="1" ht="12.75" customHeight="1">
      <c r="H1423" s="149"/>
    </row>
    <row r="1424" s="145" customFormat="1" ht="12.75" customHeight="1">
      <c r="H1424" s="149"/>
    </row>
    <row r="1425" s="145" customFormat="1" ht="12.75" customHeight="1">
      <c r="H1425" s="149"/>
    </row>
    <row r="1426" s="145" customFormat="1" ht="12.75" customHeight="1">
      <c r="H1426" s="149"/>
    </row>
    <row r="1427" s="145" customFormat="1" ht="12.75" customHeight="1">
      <c r="H1427" s="149"/>
    </row>
    <row r="1428" s="145" customFormat="1" ht="12.75" customHeight="1">
      <c r="H1428" s="149"/>
    </row>
    <row r="1429" s="145" customFormat="1" ht="12.75" customHeight="1">
      <c r="H1429" s="149"/>
    </row>
    <row r="1430" s="145" customFormat="1" ht="12.75" customHeight="1">
      <c r="H1430" s="149"/>
    </row>
    <row r="1431" s="145" customFormat="1" ht="12.75" customHeight="1">
      <c r="H1431" s="149"/>
    </row>
    <row r="1432" s="145" customFormat="1" ht="12.75" customHeight="1">
      <c r="H1432" s="149"/>
    </row>
    <row r="1433" s="145" customFormat="1" ht="12.75" customHeight="1">
      <c r="H1433" s="149"/>
    </row>
    <row r="1434" s="145" customFormat="1" ht="12.75" customHeight="1">
      <c r="H1434" s="149"/>
    </row>
    <row r="1435" s="145" customFormat="1" ht="12.75" customHeight="1">
      <c r="H1435" s="149"/>
    </row>
    <row r="1436" s="145" customFormat="1" ht="12.75" customHeight="1">
      <c r="H1436" s="149"/>
    </row>
    <row r="1437" s="145" customFormat="1" ht="12.75" customHeight="1">
      <c r="H1437" s="149"/>
    </row>
    <row r="1438" s="145" customFormat="1" ht="12.75" customHeight="1">
      <c r="H1438" s="149"/>
    </row>
    <row r="1439" s="145" customFormat="1" ht="12.75" customHeight="1">
      <c r="H1439" s="149"/>
    </row>
    <row r="1440" s="145" customFormat="1" ht="12.75" customHeight="1">
      <c r="H1440" s="149"/>
    </row>
    <row r="1441" s="145" customFormat="1" ht="12.75" customHeight="1">
      <c r="H1441" s="149"/>
    </row>
    <row r="1442" s="145" customFormat="1" ht="12.75" customHeight="1">
      <c r="H1442" s="149"/>
    </row>
    <row r="1443" s="145" customFormat="1" ht="12.75" customHeight="1">
      <c r="H1443" s="149"/>
    </row>
    <row r="1444" s="145" customFormat="1" ht="12.75" customHeight="1">
      <c r="H1444" s="149"/>
    </row>
    <row r="1445" s="145" customFormat="1" ht="12.75" customHeight="1">
      <c r="H1445" s="149"/>
    </row>
    <row r="1446" s="145" customFormat="1" ht="12.75" customHeight="1">
      <c r="H1446" s="149"/>
    </row>
    <row r="1447" s="145" customFormat="1" ht="12.75" customHeight="1">
      <c r="H1447" s="149"/>
    </row>
    <row r="1448" s="145" customFormat="1" ht="12.75" customHeight="1">
      <c r="H1448" s="149"/>
    </row>
    <row r="1449" s="145" customFormat="1" ht="12.75" customHeight="1">
      <c r="H1449" s="149"/>
    </row>
    <row r="1450" s="145" customFormat="1" ht="12.75" customHeight="1">
      <c r="H1450" s="149"/>
    </row>
    <row r="1451" s="145" customFormat="1" ht="12.75" customHeight="1">
      <c r="H1451" s="149"/>
    </row>
    <row r="1452" s="145" customFormat="1" ht="12.75" customHeight="1">
      <c r="H1452" s="149"/>
    </row>
    <row r="1453" s="145" customFormat="1" ht="12.75" customHeight="1">
      <c r="H1453" s="149"/>
    </row>
    <row r="1454" s="145" customFormat="1" ht="12.75" customHeight="1">
      <c r="H1454" s="149"/>
    </row>
    <row r="1455" s="145" customFormat="1" ht="12.75" customHeight="1">
      <c r="H1455" s="149"/>
    </row>
    <row r="1456" s="145" customFormat="1" ht="12.75" customHeight="1">
      <c r="H1456" s="149"/>
    </row>
    <row r="1457" s="145" customFormat="1" ht="12.75" customHeight="1">
      <c r="H1457" s="149"/>
    </row>
    <row r="1458" s="145" customFormat="1" ht="12.75" customHeight="1">
      <c r="H1458" s="149"/>
    </row>
    <row r="1459" s="145" customFormat="1" ht="12.75" customHeight="1">
      <c r="H1459" s="149"/>
    </row>
    <row r="1460" s="145" customFormat="1" ht="12.75" customHeight="1">
      <c r="H1460" s="149"/>
    </row>
    <row r="1461" s="145" customFormat="1" ht="12.75" customHeight="1">
      <c r="H1461" s="149"/>
    </row>
    <row r="1462" s="145" customFormat="1" ht="12.75" customHeight="1">
      <c r="H1462" s="149"/>
    </row>
    <row r="1463" s="145" customFormat="1" ht="12.75" customHeight="1">
      <c r="H1463" s="149"/>
    </row>
    <row r="1464" s="145" customFormat="1" ht="12.75" customHeight="1">
      <c r="H1464" s="149"/>
    </row>
    <row r="1465" s="145" customFormat="1" ht="12.75" customHeight="1">
      <c r="H1465" s="149"/>
    </row>
    <row r="1466" s="145" customFormat="1" ht="12.75" customHeight="1">
      <c r="H1466" s="149"/>
    </row>
    <row r="1467" s="145" customFormat="1" ht="12.75" customHeight="1">
      <c r="H1467" s="149"/>
    </row>
    <row r="1468" s="145" customFormat="1" ht="12.75" customHeight="1">
      <c r="H1468" s="149"/>
    </row>
    <row r="1469" s="145" customFormat="1" ht="12.75" customHeight="1">
      <c r="H1469" s="149"/>
    </row>
    <row r="1470" s="145" customFormat="1" ht="12.75" customHeight="1">
      <c r="H1470" s="149"/>
    </row>
    <row r="1471" s="145" customFormat="1" ht="12.75" customHeight="1">
      <c r="H1471" s="149"/>
    </row>
    <row r="1472" s="145" customFormat="1" ht="12.75" customHeight="1">
      <c r="H1472" s="149"/>
    </row>
    <row r="1473" s="145" customFormat="1" ht="12.75" customHeight="1">
      <c r="H1473" s="149"/>
    </row>
    <row r="1474" s="145" customFormat="1" ht="12.75" customHeight="1">
      <c r="H1474" s="149"/>
    </row>
    <row r="1475" s="145" customFormat="1" ht="12.75" customHeight="1">
      <c r="H1475" s="149"/>
    </row>
    <row r="1476" s="145" customFormat="1" ht="12.75" customHeight="1">
      <c r="H1476" s="149"/>
    </row>
    <row r="1477" s="145" customFormat="1" ht="12.75" customHeight="1">
      <c r="H1477" s="149"/>
    </row>
    <row r="1478" s="145" customFormat="1" ht="12.75" customHeight="1">
      <c r="H1478" s="149"/>
    </row>
    <row r="1479" s="145" customFormat="1" ht="12.75" customHeight="1">
      <c r="H1479" s="149"/>
    </row>
    <row r="1480" s="145" customFormat="1" ht="12.75" customHeight="1">
      <c r="H1480" s="149"/>
    </row>
    <row r="1481" s="145" customFormat="1" ht="12.75" customHeight="1">
      <c r="H1481" s="149"/>
    </row>
    <row r="1482" s="145" customFormat="1" ht="12.75" customHeight="1">
      <c r="H1482" s="149"/>
    </row>
    <row r="1483" s="145" customFormat="1" ht="12.75" customHeight="1">
      <c r="H1483" s="149"/>
    </row>
    <row r="1484" s="145" customFormat="1" ht="12.75" customHeight="1">
      <c r="H1484" s="149"/>
    </row>
    <row r="1485" s="145" customFormat="1" ht="12.75" customHeight="1">
      <c r="H1485" s="149"/>
    </row>
    <row r="1486" s="145" customFormat="1" ht="12.75" customHeight="1">
      <c r="H1486" s="149"/>
    </row>
    <row r="1487" s="145" customFormat="1" ht="12.75" customHeight="1">
      <c r="H1487" s="149"/>
    </row>
    <row r="1488" s="145" customFormat="1" ht="12.75" customHeight="1">
      <c r="H1488" s="149"/>
    </row>
    <row r="1489" s="145" customFormat="1" ht="12.75" customHeight="1">
      <c r="H1489" s="149"/>
    </row>
    <row r="1490" s="145" customFormat="1" ht="12.75" customHeight="1">
      <c r="H1490" s="149"/>
    </row>
    <row r="1491" s="145" customFormat="1" ht="12.75" customHeight="1">
      <c r="H1491" s="149"/>
    </row>
    <row r="1492" s="145" customFormat="1" ht="12.75" customHeight="1">
      <c r="H1492" s="149"/>
    </row>
    <row r="1493" s="145" customFormat="1" ht="12.75" customHeight="1">
      <c r="H1493" s="149"/>
    </row>
    <row r="1494" s="145" customFormat="1" ht="12.75" customHeight="1">
      <c r="H1494" s="149"/>
    </row>
    <row r="1495" s="145" customFormat="1" ht="12.75" customHeight="1">
      <c r="H1495" s="149"/>
    </row>
    <row r="1496" s="145" customFormat="1" ht="12.75" customHeight="1">
      <c r="H1496" s="149"/>
    </row>
    <row r="1497" s="145" customFormat="1" ht="12.75" customHeight="1">
      <c r="H1497" s="149"/>
    </row>
    <row r="1498" s="145" customFormat="1" ht="12.75" customHeight="1">
      <c r="H1498" s="149"/>
    </row>
    <row r="1499" s="145" customFormat="1" ht="12.75" customHeight="1">
      <c r="H1499" s="149"/>
    </row>
    <row r="1500" s="145" customFormat="1" ht="12.75" customHeight="1">
      <c r="H1500" s="149"/>
    </row>
    <row r="1501" s="145" customFormat="1" ht="12.75" customHeight="1">
      <c r="H1501" s="149"/>
    </row>
    <row r="1502" s="145" customFormat="1" ht="12.75" customHeight="1">
      <c r="H1502" s="149"/>
    </row>
    <row r="1503" s="145" customFormat="1" ht="12.75" customHeight="1">
      <c r="H1503" s="149"/>
    </row>
    <row r="1504" s="145" customFormat="1" ht="12.75" customHeight="1">
      <c r="H1504" s="149"/>
    </row>
    <row r="1505" s="145" customFormat="1" ht="12.75" customHeight="1">
      <c r="H1505" s="149"/>
    </row>
    <row r="1506" s="145" customFormat="1" ht="12.75" customHeight="1">
      <c r="H1506" s="149"/>
    </row>
    <row r="1507" s="145" customFormat="1" ht="12.75" customHeight="1">
      <c r="H1507" s="149"/>
    </row>
    <row r="1508" s="145" customFormat="1" ht="12.75" customHeight="1">
      <c r="H1508" s="149"/>
    </row>
    <row r="1509" s="145" customFormat="1" ht="12.75" customHeight="1">
      <c r="H1509" s="149"/>
    </row>
    <row r="1510" s="145" customFormat="1" ht="12.75" customHeight="1">
      <c r="H1510" s="149"/>
    </row>
    <row r="1511" s="145" customFormat="1" ht="12.75" customHeight="1">
      <c r="H1511" s="149"/>
    </row>
    <row r="1512" s="145" customFormat="1" ht="12.75" customHeight="1">
      <c r="H1512" s="149"/>
    </row>
    <row r="1513" s="145" customFormat="1" ht="12.75" customHeight="1">
      <c r="H1513" s="149"/>
    </row>
    <row r="1514" s="145" customFormat="1" ht="12.75" customHeight="1">
      <c r="H1514" s="149"/>
    </row>
    <row r="1515" s="145" customFormat="1" ht="12.75" customHeight="1">
      <c r="H1515" s="149"/>
    </row>
    <row r="1516" s="145" customFormat="1" ht="12.75" customHeight="1">
      <c r="H1516" s="149"/>
    </row>
    <row r="1517" s="145" customFormat="1" ht="12.75" customHeight="1">
      <c r="H1517" s="149"/>
    </row>
    <row r="1518" s="145" customFormat="1" ht="12.75" customHeight="1">
      <c r="H1518" s="149"/>
    </row>
    <row r="1519" s="145" customFormat="1" ht="12.75" customHeight="1">
      <c r="H1519" s="149"/>
    </row>
    <row r="1520" s="145" customFormat="1" ht="12.75" customHeight="1">
      <c r="H1520" s="149"/>
    </row>
    <row r="1521" s="145" customFormat="1" ht="12.75" customHeight="1">
      <c r="H1521" s="149"/>
    </row>
    <row r="1522" s="145" customFormat="1" ht="12.75" customHeight="1">
      <c r="H1522" s="149"/>
    </row>
    <row r="1523" s="145" customFormat="1" ht="12.75" customHeight="1">
      <c r="H1523" s="149"/>
    </row>
    <row r="1524" s="145" customFormat="1" ht="12.75" customHeight="1">
      <c r="H1524" s="149"/>
    </row>
    <row r="1525" s="145" customFormat="1" ht="12.75" customHeight="1">
      <c r="H1525" s="149"/>
    </row>
    <row r="1526" s="145" customFormat="1" ht="12.75" customHeight="1">
      <c r="H1526" s="149"/>
    </row>
    <row r="1527" s="145" customFormat="1" ht="12.75" customHeight="1">
      <c r="H1527" s="149"/>
    </row>
    <row r="1528" s="145" customFormat="1" ht="12.75" customHeight="1">
      <c r="H1528" s="149"/>
    </row>
    <row r="1529" s="145" customFormat="1" ht="12.75" customHeight="1">
      <c r="H1529" s="149"/>
    </row>
    <row r="1530" s="145" customFormat="1" ht="12.75" customHeight="1">
      <c r="H1530" s="149"/>
    </row>
    <row r="1531" s="145" customFormat="1" ht="12.75" customHeight="1">
      <c r="H1531" s="149"/>
    </row>
    <row r="1532" s="145" customFormat="1" ht="12.75" customHeight="1">
      <c r="H1532" s="149"/>
    </row>
    <row r="1533" s="145" customFormat="1" ht="12.75" customHeight="1">
      <c r="H1533" s="149"/>
    </row>
    <row r="1534" s="145" customFormat="1" ht="12.75" customHeight="1">
      <c r="H1534" s="149"/>
    </row>
    <row r="1535" s="145" customFormat="1" ht="12.75" customHeight="1">
      <c r="H1535" s="149"/>
    </row>
    <row r="1536" s="145" customFormat="1" ht="12.75" customHeight="1">
      <c r="H1536" s="149"/>
    </row>
    <row r="1537" s="145" customFormat="1" ht="12.75" customHeight="1">
      <c r="H1537" s="149"/>
    </row>
    <row r="1538" s="145" customFormat="1" ht="12.75" customHeight="1">
      <c r="H1538" s="149"/>
    </row>
    <row r="1539" s="145" customFormat="1" ht="12.75" customHeight="1">
      <c r="H1539" s="149"/>
    </row>
    <row r="1540" s="145" customFormat="1" ht="12.75" customHeight="1">
      <c r="H1540" s="149"/>
    </row>
    <row r="1541" s="145" customFormat="1" ht="12.75" customHeight="1">
      <c r="H1541" s="149"/>
    </row>
    <row r="1542" s="145" customFormat="1" ht="12.75" customHeight="1">
      <c r="H1542" s="149"/>
    </row>
    <row r="1543" s="145" customFormat="1" ht="12.75" customHeight="1">
      <c r="H1543" s="149"/>
    </row>
    <row r="1544" s="145" customFormat="1" ht="12.75" customHeight="1">
      <c r="H1544" s="149"/>
    </row>
    <row r="1545" s="145" customFormat="1" ht="12.75" customHeight="1">
      <c r="H1545" s="149"/>
    </row>
    <row r="1546" s="145" customFormat="1" ht="12.75" customHeight="1">
      <c r="H1546" s="149"/>
    </row>
    <row r="1547" s="145" customFormat="1" ht="12.75" customHeight="1">
      <c r="H1547" s="149"/>
    </row>
    <row r="1548" s="145" customFormat="1" ht="12.75" customHeight="1">
      <c r="H1548" s="149"/>
    </row>
    <row r="1549" s="145" customFormat="1" ht="12.75" customHeight="1">
      <c r="H1549" s="149"/>
    </row>
    <row r="1550" s="145" customFormat="1" ht="12.75" customHeight="1">
      <c r="H1550" s="149"/>
    </row>
    <row r="1551" s="145" customFormat="1" ht="12.75" customHeight="1">
      <c r="H1551" s="149"/>
    </row>
    <row r="1552" s="145" customFormat="1" ht="12.75" customHeight="1">
      <c r="H1552" s="149"/>
    </row>
    <row r="1553" s="145" customFormat="1" ht="12.75" customHeight="1">
      <c r="H1553" s="149"/>
    </row>
    <row r="1554" s="145" customFormat="1" ht="12.75" customHeight="1">
      <c r="H1554" s="149"/>
    </row>
    <row r="1555" s="145" customFormat="1" ht="12.75" customHeight="1">
      <c r="H1555" s="149"/>
    </row>
    <row r="1556" s="145" customFormat="1" ht="12.75" customHeight="1">
      <c r="H1556" s="149"/>
    </row>
    <row r="1557" s="145" customFormat="1" ht="12.75" customHeight="1">
      <c r="H1557" s="149"/>
    </row>
    <row r="1558" s="145" customFormat="1" ht="12.75" customHeight="1">
      <c r="H1558" s="149"/>
    </row>
    <row r="1559" s="145" customFormat="1" ht="12.75" customHeight="1">
      <c r="H1559" s="149"/>
    </row>
    <row r="1560" s="145" customFormat="1" ht="12.75" customHeight="1">
      <c r="H1560" s="149"/>
    </row>
    <row r="1561" s="145" customFormat="1" ht="12.75" customHeight="1">
      <c r="H1561" s="149"/>
    </row>
    <row r="1562" s="145" customFormat="1" ht="12.75" customHeight="1">
      <c r="H1562" s="149"/>
    </row>
    <row r="1563" s="145" customFormat="1" ht="12.75" customHeight="1">
      <c r="H1563" s="149"/>
    </row>
    <row r="1564" s="145" customFormat="1" ht="12.75" customHeight="1">
      <c r="H1564" s="149"/>
    </row>
    <row r="1565" s="145" customFormat="1" ht="12.75" customHeight="1">
      <c r="H1565" s="149"/>
    </row>
    <row r="1566" s="145" customFormat="1" ht="12.75" customHeight="1">
      <c r="H1566" s="149"/>
    </row>
    <row r="1567" s="145" customFormat="1" ht="12.75" customHeight="1">
      <c r="H1567" s="149"/>
    </row>
    <row r="1568" s="145" customFormat="1" ht="12.75" customHeight="1">
      <c r="H1568" s="149"/>
    </row>
    <row r="1569" s="145" customFormat="1" ht="12.75" customHeight="1">
      <c r="H1569" s="149"/>
    </row>
    <row r="1570" s="145" customFormat="1" ht="12.75" customHeight="1">
      <c r="H1570" s="149"/>
    </row>
    <row r="1571" s="145" customFormat="1" ht="12.75" customHeight="1">
      <c r="H1571" s="149"/>
    </row>
    <row r="1572" s="145" customFormat="1" ht="12.75" customHeight="1">
      <c r="H1572" s="149"/>
    </row>
    <row r="1573" s="145" customFormat="1" ht="12.75" customHeight="1">
      <c r="H1573" s="149"/>
    </row>
    <row r="1574" s="145" customFormat="1" ht="12.75" customHeight="1">
      <c r="H1574" s="149"/>
    </row>
    <row r="1575" s="145" customFormat="1" ht="12.75" customHeight="1">
      <c r="H1575" s="149"/>
    </row>
    <row r="1576" s="145" customFormat="1" ht="12.75" customHeight="1">
      <c r="H1576" s="149"/>
    </row>
    <row r="1577" s="145" customFormat="1" ht="12.75" customHeight="1">
      <c r="H1577" s="149"/>
    </row>
    <row r="1578" s="145" customFormat="1" ht="12.75" customHeight="1">
      <c r="H1578" s="149"/>
    </row>
    <row r="1579" s="145" customFormat="1" ht="12.75" customHeight="1">
      <c r="H1579" s="149"/>
    </row>
    <row r="1580" s="145" customFormat="1" ht="12.75" customHeight="1">
      <c r="H1580" s="149"/>
    </row>
    <row r="1581" s="145" customFormat="1" ht="12.75" customHeight="1">
      <c r="H1581" s="149"/>
    </row>
    <row r="1582" s="145" customFormat="1" ht="12.75" customHeight="1">
      <c r="H1582" s="149"/>
    </row>
    <row r="1583" s="145" customFormat="1" ht="12.75" customHeight="1">
      <c r="H1583" s="149"/>
    </row>
    <row r="1584" s="145" customFormat="1" ht="12.75" customHeight="1">
      <c r="H1584" s="149"/>
    </row>
    <row r="1585" s="145" customFormat="1" ht="12.75" customHeight="1">
      <c r="H1585" s="149"/>
    </row>
    <row r="1586" s="145" customFormat="1" ht="12.75" customHeight="1">
      <c r="H1586" s="149"/>
    </row>
    <row r="1587" s="145" customFormat="1" ht="12.75" customHeight="1">
      <c r="H1587" s="149"/>
    </row>
    <row r="1588" s="145" customFormat="1" ht="12.75" customHeight="1">
      <c r="H1588" s="149"/>
    </row>
    <row r="1589" s="145" customFormat="1" ht="12.75" customHeight="1">
      <c r="H1589" s="149"/>
    </row>
    <row r="1590" s="145" customFormat="1" ht="12.75" customHeight="1">
      <c r="H1590" s="149"/>
    </row>
    <row r="1591" s="145" customFormat="1" ht="12.75" customHeight="1">
      <c r="H1591" s="149"/>
    </row>
    <row r="1592" s="145" customFormat="1" ht="12.75" customHeight="1">
      <c r="H1592" s="149"/>
    </row>
    <row r="1593" s="145" customFormat="1" ht="12.75" customHeight="1">
      <c r="H1593" s="149"/>
    </row>
    <row r="1594" s="145" customFormat="1" ht="12.75" customHeight="1">
      <c r="H1594" s="149"/>
    </row>
    <row r="1595" s="145" customFormat="1" ht="12.75" customHeight="1">
      <c r="H1595" s="149"/>
    </row>
    <row r="1596" s="145" customFormat="1" ht="12.75" customHeight="1">
      <c r="H1596" s="149"/>
    </row>
    <row r="1597" s="145" customFormat="1" ht="12.75" customHeight="1">
      <c r="H1597" s="149"/>
    </row>
    <row r="1598" s="145" customFormat="1" ht="12.75" customHeight="1">
      <c r="H1598" s="149"/>
    </row>
    <row r="1599" s="145" customFormat="1" ht="12.75" customHeight="1">
      <c r="H1599" s="149"/>
    </row>
    <row r="1600" s="145" customFormat="1" ht="12.75" customHeight="1">
      <c r="H1600" s="149"/>
    </row>
    <row r="1601" s="145" customFormat="1" ht="12.75" customHeight="1">
      <c r="H1601" s="149"/>
    </row>
    <row r="1602" s="145" customFormat="1" ht="12.75" customHeight="1">
      <c r="H1602" s="149"/>
    </row>
    <row r="1603" s="145" customFormat="1" ht="12.75" customHeight="1">
      <c r="H1603" s="149"/>
    </row>
    <row r="1604" s="145" customFormat="1" ht="12.75" customHeight="1">
      <c r="H1604" s="149"/>
    </row>
    <row r="1605" s="145" customFormat="1" ht="12.75" customHeight="1">
      <c r="H1605" s="149"/>
    </row>
    <row r="1606" s="145" customFormat="1" ht="12.75" customHeight="1">
      <c r="H1606" s="149"/>
    </row>
    <row r="1607" s="145" customFormat="1" ht="12.75" customHeight="1">
      <c r="H1607" s="149"/>
    </row>
    <row r="1608" s="145" customFormat="1" ht="12.75" customHeight="1">
      <c r="H1608" s="149"/>
    </row>
    <row r="1609" s="145" customFormat="1" ht="12.75" customHeight="1">
      <c r="H1609" s="149"/>
    </row>
    <row r="1610" s="145" customFormat="1" ht="12.75" customHeight="1">
      <c r="H1610" s="149"/>
    </row>
    <row r="1611" s="145" customFormat="1" ht="12.75" customHeight="1">
      <c r="H1611" s="149"/>
    </row>
    <row r="1612" s="145" customFormat="1" ht="12.75" customHeight="1">
      <c r="H1612" s="149"/>
    </row>
    <row r="1613" s="145" customFormat="1" ht="12.75" customHeight="1">
      <c r="H1613" s="149"/>
    </row>
    <row r="1614" s="145" customFormat="1" ht="12.75" customHeight="1">
      <c r="H1614" s="149"/>
    </row>
    <row r="1615" s="145" customFormat="1" ht="12.75" customHeight="1">
      <c r="H1615" s="149"/>
    </row>
    <row r="1616" s="145" customFormat="1" ht="12.75" customHeight="1">
      <c r="H1616" s="149"/>
    </row>
    <row r="1617" s="145" customFormat="1" ht="12.75" customHeight="1">
      <c r="H1617" s="149"/>
    </row>
    <row r="1618" s="145" customFormat="1" ht="12.75" customHeight="1">
      <c r="H1618" s="149"/>
    </row>
    <row r="1619" s="145" customFormat="1" ht="12.75" customHeight="1">
      <c r="H1619" s="149"/>
    </row>
    <row r="1620" s="145" customFormat="1" ht="12.75" customHeight="1">
      <c r="H1620" s="149"/>
    </row>
    <row r="1621" s="145" customFormat="1" ht="12.75" customHeight="1">
      <c r="H1621" s="149"/>
    </row>
    <row r="1622" s="145" customFormat="1" ht="12.75" customHeight="1">
      <c r="H1622" s="149"/>
    </row>
    <row r="1623" s="145" customFormat="1" ht="12.75" customHeight="1">
      <c r="H1623" s="149"/>
    </row>
    <row r="1624" s="145" customFormat="1" ht="12.75" customHeight="1">
      <c r="H1624" s="149"/>
    </row>
    <row r="1625" s="145" customFormat="1" ht="12.75" customHeight="1">
      <c r="H1625" s="149"/>
    </row>
    <row r="1626" s="145" customFormat="1" ht="12.75" customHeight="1">
      <c r="H1626" s="149"/>
    </row>
    <row r="1627" s="145" customFormat="1" ht="12.75" customHeight="1">
      <c r="H1627" s="149"/>
    </row>
    <row r="1628" s="145" customFormat="1" ht="12.75" customHeight="1">
      <c r="H1628" s="149"/>
    </row>
    <row r="1629" s="145" customFormat="1" ht="12.75" customHeight="1">
      <c r="H1629" s="149"/>
    </row>
    <row r="1630" s="145" customFormat="1" ht="12.75" customHeight="1">
      <c r="H1630" s="149"/>
    </row>
    <row r="1631" s="145" customFormat="1" ht="12.75" customHeight="1">
      <c r="H1631" s="149"/>
    </row>
    <row r="1632" s="145" customFormat="1" ht="12.75" customHeight="1">
      <c r="H1632" s="149"/>
    </row>
    <row r="1633" s="145" customFormat="1" ht="12.75" customHeight="1">
      <c r="H1633" s="149"/>
    </row>
    <row r="1634" s="145" customFormat="1" ht="12.75" customHeight="1">
      <c r="H1634" s="149"/>
    </row>
    <row r="1635" s="145" customFormat="1" ht="12.75" customHeight="1">
      <c r="H1635" s="149"/>
    </row>
    <row r="1636" s="145" customFormat="1" ht="12.75" customHeight="1">
      <c r="H1636" s="149"/>
    </row>
    <row r="1637" s="145" customFormat="1" ht="12.75" customHeight="1">
      <c r="H1637" s="149"/>
    </row>
    <row r="1638" s="145" customFormat="1" ht="12.75" customHeight="1">
      <c r="H1638" s="149"/>
    </row>
    <row r="1639" s="145" customFormat="1" ht="12.75" customHeight="1">
      <c r="H1639" s="149"/>
    </row>
    <row r="1640" s="145" customFormat="1" ht="12.75" customHeight="1">
      <c r="H1640" s="149"/>
    </row>
    <row r="1641" s="145" customFormat="1" ht="12.75" customHeight="1">
      <c r="H1641" s="149"/>
    </row>
    <row r="1642" s="145" customFormat="1" ht="12.75" customHeight="1">
      <c r="H1642" s="149"/>
    </row>
    <row r="1643" s="145" customFormat="1" ht="12.75" customHeight="1">
      <c r="H1643" s="149"/>
    </row>
    <row r="1644" s="145" customFormat="1" ht="12.75" customHeight="1">
      <c r="H1644" s="149"/>
    </row>
    <row r="1645" s="145" customFormat="1" ht="12.75" customHeight="1">
      <c r="H1645" s="149"/>
    </row>
    <row r="1646" s="145" customFormat="1" ht="12.75" customHeight="1">
      <c r="H1646" s="149"/>
    </row>
    <row r="1647" s="145" customFormat="1" ht="12.75" customHeight="1">
      <c r="H1647" s="149"/>
    </row>
    <row r="1648" s="145" customFormat="1" ht="12.75" customHeight="1">
      <c r="H1648" s="149"/>
    </row>
    <row r="1649" s="145" customFormat="1" ht="12.75" customHeight="1">
      <c r="H1649" s="149"/>
    </row>
    <row r="1650" s="145" customFormat="1" ht="12.75" customHeight="1">
      <c r="H1650" s="149"/>
    </row>
    <row r="1651" s="145" customFormat="1" ht="12.75" customHeight="1">
      <c r="H1651" s="149"/>
    </row>
    <row r="1652" s="145" customFormat="1" ht="12.75" customHeight="1">
      <c r="H1652" s="149"/>
    </row>
    <row r="1653" s="145" customFormat="1" ht="12.75" customHeight="1">
      <c r="H1653" s="149"/>
    </row>
    <row r="1654" s="145" customFormat="1" ht="12.75" customHeight="1">
      <c r="H1654" s="149"/>
    </row>
    <row r="1655" s="145" customFormat="1" ht="12.75" customHeight="1">
      <c r="H1655" s="149"/>
    </row>
    <row r="1656" s="145" customFormat="1" ht="12.75" customHeight="1">
      <c r="H1656" s="149"/>
    </row>
    <row r="1657" s="145" customFormat="1" ht="12.75" customHeight="1">
      <c r="H1657" s="149"/>
    </row>
    <row r="1658" s="145" customFormat="1" ht="12.75" customHeight="1">
      <c r="H1658" s="149"/>
    </row>
    <row r="1659" s="145" customFormat="1" ht="12.75" customHeight="1">
      <c r="H1659" s="149"/>
    </row>
    <row r="1660" s="145" customFormat="1" ht="12.75" customHeight="1">
      <c r="H1660" s="149"/>
    </row>
    <row r="1661" s="145" customFormat="1" ht="12.75" customHeight="1">
      <c r="H1661" s="149"/>
    </row>
    <row r="1662" s="145" customFormat="1" ht="12.75" customHeight="1">
      <c r="H1662" s="149"/>
    </row>
    <row r="1663" s="145" customFormat="1" ht="12.75" customHeight="1">
      <c r="H1663" s="149"/>
    </row>
    <row r="1664" s="145" customFormat="1" ht="12.75" customHeight="1">
      <c r="H1664" s="149"/>
    </row>
    <row r="1665" s="145" customFormat="1" ht="12.75" customHeight="1">
      <c r="H1665" s="149"/>
    </row>
    <row r="1666" s="145" customFormat="1" ht="12.75" customHeight="1">
      <c r="H1666" s="149"/>
    </row>
    <row r="1667" s="145" customFormat="1" ht="12.75" customHeight="1">
      <c r="H1667" s="149"/>
    </row>
    <row r="1668" s="145" customFormat="1" ht="12.75" customHeight="1">
      <c r="H1668" s="149"/>
    </row>
    <row r="1669" s="145" customFormat="1" ht="12.75" customHeight="1">
      <c r="H1669" s="149"/>
    </row>
    <row r="1670" s="145" customFormat="1" ht="12.75" customHeight="1">
      <c r="H1670" s="149"/>
    </row>
    <row r="1671" s="145" customFormat="1" ht="12.75" customHeight="1">
      <c r="H1671" s="149"/>
    </row>
    <row r="1672" s="145" customFormat="1" ht="12.75" customHeight="1">
      <c r="H1672" s="149"/>
    </row>
    <row r="1673" s="145" customFormat="1" ht="12.75" customHeight="1">
      <c r="H1673" s="149"/>
    </row>
    <row r="1674" s="145" customFormat="1" ht="12.75" customHeight="1">
      <c r="H1674" s="149"/>
    </row>
    <row r="1675" s="145" customFormat="1" ht="12.75" customHeight="1">
      <c r="H1675" s="149"/>
    </row>
    <row r="1676" s="145" customFormat="1" ht="12.75" customHeight="1">
      <c r="H1676" s="149"/>
    </row>
    <row r="1677" s="145" customFormat="1" ht="12.75" customHeight="1">
      <c r="H1677" s="149"/>
    </row>
    <row r="1678" s="145" customFormat="1" ht="12.75" customHeight="1">
      <c r="H1678" s="149"/>
    </row>
    <row r="1679" s="145" customFormat="1" ht="12.75" customHeight="1">
      <c r="H1679" s="149"/>
    </row>
    <row r="1680" s="145" customFormat="1" ht="12.75" customHeight="1">
      <c r="H1680" s="149"/>
    </row>
    <row r="1681" s="145" customFormat="1" ht="12.75" customHeight="1">
      <c r="H1681" s="149"/>
    </row>
    <row r="1682" s="145" customFormat="1" ht="12.75" customHeight="1">
      <c r="H1682" s="149"/>
    </row>
    <row r="1683" s="145" customFormat="1" ht="12.75" customHeight="1">
      <c r="H1683" s="149"/>
    </row>
    <row r="1684" s="145" customFormat="1" ht="12.75" customHeight="1">
      <c r="H1684" s="149"/>
    </row>
    <row r="1685" s="145" customFormat="1" ht="12.75" customHeight="1">
      <c r="H1685" s="149"/>
    </row>
    <row r="1686" s="145" customFormat="1" ht="12.75" customHeight="1">
      <c r="H1686" s="149"/>
    </row>
    <row r="1687" s="145" customFormat="1" ht="12.75" customHeight="1">
      <c r="H1687" s="149"/>
    </row>
    <row r="1688" s="145" customFormat="1" ht="12.75" customHeight="1">
      <c r="H1688" s="149"/>
    </row>
    <row r="1689" s="145" customFormat="1" ht="12.75" customHeight="1">
      <c r="H1689" s="149"/>
    </row>
    <row r="1690" s="145" customFormat="1" ht="12.75" customHeight="1">
      <c r="H1690" s="149"/>
    </row>
    <row r="1691" s="145" customFormat="1" ht="12.75" customHeight="1">
      <c r="H1691" s="149"/>
    </row>
    <row r="1692" s="145" customFormat="1" ht="12.75" customHeight="1">
      <c r="H1692" s="149"/>
    </row>
    <row r="1693" s="145" customFormat="1" ht="12.75" customHeight="1">
      <c r="H1693" s="149"/>
    </row>
    <row r="1694" s="145" customFormat="1" ht="12.75" customHeight="1">
      <c r="H1694" s="149"/>
    </row>
    <row r="1695" s="145" customFormat="1" ht="12.75" customHeight="1">
      <c r="H1695" s="149"/>
    </row>
    <row r="1696" s="145" customFormat="1" ht="12.75" customHeight="1">
      <c r="H1696" s="149"/>
    </row>
    <row r="1697" s="145" customFormat="1" ht="12.75" customHeight="1">
      <c r="H1697" s="149"/>
    </row>
    <row r="1698" s="145" customFormat="1" ht="12.75" customHeight="1">
      <c r="H1698" s="149"/>
    </row>
    <row r="1699" s="145" customFormat="1" ht="12.75" customHeight="1">
      <c r="H1699" s="149"/>
    </row>
    <row r="1700" s="145" customFormat="1" ht="12.75" customHeight="1">
      <c r="H1700" s="149"/>
    </row>
    <row r="1701" s="145" customFormat="1" ht="12.75" customHeight="1">
      <c r="H1701" s="149"/>
    </row>
    <row r="1702" s="145" customFormat="1" ht="12.75" customHeight="1">
      <c r="H1702" s="149"/>
    </row>
    <row r="1703" s="145" customFormat="1" ht="12.75" customHeight="1">
      <c r="H1703" s="149"/>
    </row>
    <row r="1704" s="145" customFormat="1" ht="12.75" customHeight="1">
      <c r="H1704" s="149"/>
    </row>
    <row r="1705" s="145" customFormat="1" ht="12.75" customHeight="1">
      <c r="H1705" s="149"/>
    </row>
    <row r="1706" s="145" customFormat="1" ht="12.75" customHeight="1">
      <c r="H1706" s="149"/>
    </row>
    <row r="1707" s="145" customFormat="1" ht="12.75" customHeight="1">
      <c r="H1707" s="149"/>
    </row>
    <row r="1708" s="145" customFormat="1" ht="12.75" customHeight="1">
      <c r="H1708" s="149"/>
    </row>
    <row r="1709" s="145" customFormat="1" ht="12.75" customHeight="1">
      <c r="H1709" s="149"/>
    </row>
    <row r="1710" s="145" customFormat="1" ht="12.75" customHeight="1">
      <c r="H1710" s="149"/>
    </row>
    <row r="1711" s="145" customFormat="1" ht="12.75" customHeight="1">
      <c r="H1711" s="149"/>
    </row>
    <row r="1712" s="145" customFormat="1" ht="12.75" customHeight="1">
      <c r="H1712" s="149"/>
    </row>
    <row r="1713" s="145" customFormat="1" ht="12.75" customHeight="1">
      <c r="H1713" s="149"/>
    </row>
    <row r="1714" s="145" customFormat="1" ht="12.75" customHeight="1">
      <c r="H1714" s="149"/>
    </row>
    <row r="1715" s="145" customFormat="1" ht="12.75" customHeight="1">
      <c r="H1715" s="149"/>
    </row>
    <row r="1716" s="145" customFormat="1" ht="12.75" customHeight="1">
      <c r="H1716" s="149"/>
    </row>
    <row r="1717" s="145" customFormat="1" ht="12.75" customHeight="1">
      <c r="H1717" s="149"/>
    </row>
    <row r="1718" s="145" customFormat="1" ht="12.75" customHeight="1">
      <c r="H1718" s="149"/>
    </row>
    <row r="1719" s="145" customFormat="1" ht="12.75" customHeight="1">
      <c r="H1719" s="149"/>
    </row>
    <row r="1720" s="145" customFormat="1" ht="12.75" customHeight="1">
      <c r="H1720" s="149"/>
    </row>
    <row r="1721" s="145" customFormat="1" ht="12.75" customHeight="1">
      <c r="H1721" s="149"/>
    </row>
    <row r="1722" s="145" customFormat="1" ht="12.75" customHeight="1">
      <c r="H1722" s="149"/>
    </row>
    <row r="1723" s="145" customFormat="1" ht="12.75" customHeight="1">
      <c r="H1723" s="149"/>
    </row>
    <row r="1724" s="145" customFormat="1" ht="12.75" customHeight="1">
      <c r="H1724" s="149"/>
    </row>
    <row r="1725" s="145" customFormat="1" ht="12.75" customHeight="1">
      <c r="H1725" s="149"/>
    </row>
    <row r="1726" s="145" customFormat="1" ht="12.75" customHeight="1">
      <c r="H1726" s="149"/>
    </row>
    <row r="1727" s="145" customFormat="1" ht="12.75" customHeight="1">
      <c r="H1727" s="149"/>
    </row>
    <row r="1728" s="145" customFormat="1" ht="12.75" customHeight="1">
      <c r="H1728" s="149"/>
    </row>
    <row r="1729" s="145" customFormat="1" ht="12.75" customHeight="1">
      <c r="H1729" s="149"/>
    </row>
    <row r="1730" s="145" customFormat="1" ht="12.75" customHeight="1">
      <c r="H1730" s="149"/>
    </row>
    <row r="1731" s="145" customFormat="1" ht="12.75" customHeight="1">
      <c r="H1731" s="149"/>
    </row>
    <row r="1732" s="145" customFormat="1" ht="12.75" customHeight="1">
      <c r="H1732" s="149"/>
    </row>
    <row r="1733" s="145" customFormat="1" ht="12.75" customHeight="1">
      <c r="H1733" s="149"/>
    </row>
    <row r="1734" s="145" customFormat="1" ht="12.75" customHeight="1">
      <c r="H1734" s="149"/>
    </row>
    <row r="1735" s="145" customFormat="1" ht="12.75" customHeight="1">
      <c r="H1735" s="149"/>
    </row>
    <row r="1736" s="145" customFormat="1" ht="12.75" customHeight="1">
      <c r="H1736" s="149"/>
    </row>
    <row r="1737" s="145" customFormat="1" ht="12.75" customHeight="1">
      <c r="H1737" s="149"/>
    </row>
    <row r="1738" s="145" customFormat="1" ht="12.75" customHeight="1">
      <c r="H1738" s="149"/>
    </row>
    <row r="1739" s="145" customFormat="1" ht="12.75" customHeight="1">
      <c r="H1739" s="149"/>
    </row>
    <row r="1740" s="145" customFormat="1" ht="12.75" customHeight="1">
      <c r="H1740" s="149"/>
    </row>
    <row r="1741" s="145" customFormat="1" ht="12.75" customHeight="1">
      <c r="H1741" s="149"/>
    </row>
    <row r="1742" s="145" customFormat="1" ht="12.75" customHeight="1">
      <c r="H1742" s="149"/>
    </row>
    <row r="1743" s="145" customFormat="1" ht="12.75" customHeight="1">
      <c r="H1743" s="149"/>
    </row>
    <row r="1744" s="145" customFormat="1" ht="12.75" customHeight="1">
      <c r="H1744" s="149"/>
    </row>
    <row r="1745" s="145" customFormat="1" ht="12.75" customHeight="1">
      <c r="H1745" s="149"/>
    </row>
    <row r="1746" s="145" customFormat="1" ht="12.75" customHeight="1">
      <c r="H1746" s="149"/>
    </row>
    <row r="1747" s="145" customFormat="1" ht="12.75" customHeight="1">
      <c r="H1747" s="149"/>
    </row>
    <row r="1748" s="145" customFormat="1" ht="12.75" customHeight="1">
      <c r="H1748" s="149"/>
    </row>
    <row r="1749" s="145" customFormat="1" ht="12.75" customHeight="1">
      <c r="H1749" s="149"/>
    </row>
    <row r="1750" s="145" customFormat="1" ht="12.75" customHeight="1">
      <c r="H1750" s="149"/>
    </row>
    <row r="1751" s="145" customFormat="1" ht="12.75" customHeight="1">
      <c r="H1751" s="149"/>
    </row>
    <row r="1752" s="145" customFormat="1" ht="12.75" customHeight="1">
      <c r="H1752" s="149"/>
    </row>
    <row r="1753" s="145" customFormat="1" ht="12.75" customHeight="1">
      <c r="H1753" s="149"/>
    </row>
    <row r="1754" s="145" customFormat="1" ht="12.75" customHeight="1">
      <c r="H1754" s="149"/>
    </row>
    <row r="1755" s="145" customFormat="1" ht="12.75" customHeight="1">
      <c r="H1755" s="149"/>
    </row>
    <row r="1756" s="145" customFormat="1" ht="12.75" customHeight="1">
      <c r="H1756" s="149"/>
    </row>
    <row r="1757" s="145" customFormat="1" ht="12.75" customHeight="1">
      <c r="H1757" s="149"/>
    </row>
    <row r="1758" s="145" customFormat="1" ht="12.75" customHeight="1">
      <c r="H1758" s="149"/>
    </row>
    <row r="1759" s="145" customFormat="1" ht="12.75" customHeight="1">
      <c r="H1759" s="149"/>
    </row>
    <row r="1760" s="145" customFormat="1" ht="12.75" customHeight="1">
      <c r="H1760" s="149"/>
    </row>
    <row r="1761" s="145" customFormat="1" ht="12.75" customHeight="1">
      <c r="H1761" s="149"/>
    </row>
    <row r="1762" s="145" customFormat="1" ht="12.75" customHeight="1">
      <c r="H1762" s="149"/>
    </row>
    <row r="1763" s="145" customFormat="1" ht="12.75" customHeight="1">
      <c r="H1763" s="149"/>
    </row>
    <row r="1764" s="145" customFormat="1" ht="12.75" customHeight="1">
      <c r="H1764" s="149"/>
    </row>
    <row r="1765" s="145" customFormat="1" ht="12.75" customHeight="1">
      <c r="H1765" s="149"/>
    </row>
    <row r="1766" s="145" customFormat="1" ht="12.75" customHeight="1">
      <c r="H1766" s="149"/>
    </row>
    <row r="1767" s="145" customFormat="1" ht="12.75" customHeight="1">
      <c r="H1767" s="149"/>
    </row>
    <row r="1768" s="145" customFormat="1" ht="12.75" customHeight="1">
      <c r="H1768" s="149"/>
    </row>
    <row r="1769" s="145" customFormat="1" ht="12.75" customHeight="1">
      <c r="H1769" s="149"/>
    </row>
    <row r="1770" s="145" customFormat="1" ht="12.75" customHeight="1">
      <c r="H1770" s="149"/>
    </row>
    <row r="1771" s="145" customFormat="1" ht="12.75" customHeight="1">
      <c r="H1771" s="149"/>
    </row>
    <row r="1772" s="145" customFormat="1" ht="12.75" customHeight="1">
      <c r="H1772" s="149"/>
    </row>
    <row r="1773" s="145" customFormat="1" ht="12.75" customHeight="1">
      <c r="H1773" s="149"/>
    </row>
    <row r="1774" s="145" customFormat="1" ht="12.75" customHeight="1">
      <c r="H1774" s="149"/>
    </row>
    <row r="1775" s="145" customFormat="1" ht="12.75" customHeight="1">
      <c r="H1775" s="149"/>
    </row>
    <row r="1776" s="145" customFormat="1" ht="12.75" customHeight="1">
      <c r="H1776" s="149"/>
    </row>
    <row r="1777" s="145" customFormat="1" ht="12.75" customHeight="1">
      <c r="H1777" s="149"/>
    </row>
    <row r="1778" s="145" customFormat="1" ht="12.75" customHeight="1">
      <c r="H1778" s="149"/>
    </row>
    <row r="1779" s="145" customFormat="1" ht="12.75" customHeight="1">
      <c r="H1779" s="149"/>
    </row>
    <row r="1780" s="145" customFormat="1" ht="12.75" customHeight="1">
      <c r="H1780" s="149"/>
    </row>
    <row r="1781" s="145" customFormat="1" ht="12.75" customHeight="1">
      <c r="H1781" s="149"/>
    </row>
    <row r="1782" s="145" customFormat="1" ht="12.75" customHeight="1">
      <c r="H1782" s="149"/>
    </row>
    <row r="1783" s="145" customFormat="1" ht="12.75" customHeight="1">
      <c r="H1783" s="149"/>
    </row>
    <row r="1784" s="145" customFormat="1" ht="12.75" customHeight="1">
      <c r="H1784" s="149"/>
    </row>
    <row r="1785" s="145" customFormat="1" ht="12.75" customHeight="1">
      <c r="H1785" s="149"/>
    </row>
    <row r="1786" s="145" customFormat="1" ht="12.75" customHeight="1">
      <c r="H1786" s="149"/>
    </row>
    <row r="1787" s="145" customFormat="1" ht="12.75" customHeight="1">
      <c r="H1787" s="149"/>
    </row>
    <row r="1788" s="145" customFormat="1" ht="12.75" customHeight="1">
      <c r="H1788" s="149"/>
    </row>
    <row r="1789" s="145" customFormat="1" ht="12.75" customHeight="1">
      <c r="H1789" s="149"/>
    </row>
    <row r="1790" s="145" customFormat="1" ht="12.75" customHeight="1">
      <c r="H1790" s="149"/>
    </row>
    <row r="1791" s="145" customFormat="1" ht="12.75" customHeight="1">
      <c r="H1791" s="149"/>
    </row>
    <row r="1792" s="145" customFormat="1" ht="12.75" customHeight="1">
      <c r="H1792" s="149"/>
    </row>
    <row r="1793" s="145" customFormat="1" ht="12.75" customHeight="1">
      <c r="H1793" s="149"/>
    </row>
    <row r="1794" s="145" customFormat="1" ht="12.75" customHeight="1">
      <c r="H1794" s="149"/>
    </row>
    <row r="1795" s="145" customFormat="1" ht="12.75" customHeight="1">
      <c r="H1795" s="149"/>
    </row>
    <row r="1796" s="145" customFormat="1" ht="12.75" customHeight="1">
      <c r="H1796" s="149"/>
    </row>
    <row r="1797" s="145" customFormat="1" ht="12.75" customHeight="1">
      <c r="H1797" s="149"/>
    </row>
    <row r="1798" s="145" customFormat="1" ht="12.75" customHeight="1">
      <c r="H1798" s="149"/>
    </row>
    <row r="1799" s="145" customFormat="1" ht="12.75" customHeight="1">
      <c r="H1799" s="149"/>
    </row>
    <row r="1800" s="145" customFormat="1" ht="12.75" customHeight="1">
      <c r="H1800" s="149"/>
    </row>
    <row r="1801" s="145" customFormat="1" ht="12.75" customHeight="1">
      <c r="H1801" s="149"/>
    </row>
    <row r="1802" s="145" customFormat="1" ht="12.75" customHeight="1">
      <c r="H1802" s="149"/>
    </row>
    <row r="1803" s="145" customFormat="1" ht="12.75" customHeight="1">
      <c r="H1803" s="149"/>
    </row>
    <row r="1804" s="145" customFormat="1" ht="12.75" customHeight="1">
      <c r="H1804" s="149"/>
    </row>
    <row r="1805" s="145" customFormat="1" ht="12.75" customHeight="1">
      <c r="H1805" s="149"/>
    </row>
    <row r="1806" s="145" customFormat="1" ht="12.75" customHeight="1">
      <c r="H1806" s="149"/>
    </row>
    <row r="1807" s="145" customFormat="1" ht="12.75" customHeight="1">
      <c r="H1807" s="149"/>
    </row>
    <row r="1808" s="145" customFormat="1" ht="12.75" customHeight="1">
      <c r="H1808" s="149"/>
    </row>
    <row r="1809" s="145" customFormat="1" ht="12.75" customHeight="1">
      <c r="H1809" s="149"/>
    </row>
    <row r="1810" s="145" customFormat="1" ht="12.75" customHeight="1">
      <c r="H1810" s="149"/>
    </row>
    <row r="1811" s="145" customFormat="1" ht="12.75" customHeight="1">
      <c r="H1811" s="149"/>
    </row>
    <row r="1812" s="145" customFormat="1" ht="12.75" customHeight="1">
      <c r="H1812" s="149"/>
    </row>
    <row r="1813" s="145" customFormat="1" ht="12.75" customHeight="1">
      <c r="H1813" s="149"/>
    </row>
    <row r="1814" s="145" customFormat="1" ht="12.75" customHeight="1">
      <c r="H1814" s="149"/>
    </row>
    <row r="1815" s="145" customFormat="1" ht="12.75" customHeight="1">
      <c r="H1815" s="149"/>
    </row>
    <row r="1816" s="145" customFormat="1" ht="12.75" customHeight="1">
      <c r="H1816" s="149"/>
    </row>
    <row r="1817" s="145" customFormat="1" ht="12.75" customHeight="1">
      <c r="H1817" s="149"/>
    </row>
    <row r="1818" s="145" customFormat="1" ht="12.75" customHeight="1">
      <c r="H1818" s="149"/>
    </row>
    <row r="1819" s="145" customFormat="1" ht="12.75" customHeight="1">
      <c r="H1819" s="149"/>
    </row>
    <row r="1820" s="145" customFormat="1" ht="12.75" customHeight="1">
      <c r="H1820" s="149"/>
    </row>
    <row r="1821" s="145" customFormat="1" ht="12.75" customHeight="1">
      <c r="H1821" s="149"/>
    </row>
    <row r="1822" s="145" customFormat="1" ht="12.75" customHeight="1">
      <c r="H1822" s="149"/>
    </row>
    <row r="1823" s="145" customFormat="1" ht="12.75" customHeight="1">
      <c r="H1823" s="149"/>
    </row>
    <row r="1824" s="145" customFormat="1" ht="12.75" customHeight="1">
      <c r="H1824" s="149"/>
    </row>
    <row r="1825" s="145" customFormat="1" ht="12.75" customHeight="1">
      <c r="H1825" s="149"/>
    </row>
    <row r="1826" s="145" customFormat="1" ht="12.75" customHeight="1">
      <c r="H1826" s="149"/>
    </row>
    <row r="1827" s="145" customFormat="1" ht="12.75" customHeight="1">
      <c r="H1827" s="149"/>
    </row>
    <row r="1828" s="145" customFormat="1" ht="12.75" customHeight="1">
      <c r="H1828" s="149"/>
    </row>
    <row r="1829" s="145" customFormat="1" ht="12.75" customHeight="1">
      <c r="H1829" s="149"/>
    </row>
    <row r="1830" s="145" customFormat="1" ht="12.75" customHeight="1">
      <c r="H1830" s="149"/>
    </row>
    <row r="1831" s="145" customFormat="1" ht="12.75" customHeight="1">
      <c r="H1831" s="149"/>
    </row>
    <row r="1832" s="145" customFormat="1" ht="12.75" customHeight="1">
      <c r="H1832" s="149"/>
    </row>
    <row r="1833" s="145" customFormat="1" ht="12.75" customHeight="1">
      <c r="H1833" s="149"/>
    </row>
    <row r="1834" s="145" customFormat="1" ht="12.75" customHeight="1">
      <c r="H1834" s="149"/>
    </row>
    <row r="1835" s="145" customFormat="1" ht="12.75" customHeight="1">
      <c r="H1835" s="149"/>
    </row>
    <row r="1836" s="145" customFormat="1" ht="12.75" customHeight="1">
      <c r="H1836" s="149"/>
    </row>
    <row r="1837" s="145" customFormat="1" ht="12.75" customHeight="1">
      <c r="H1837" s="149"/>
    </row>
    <row r="1838" s="145" customFormat="1" ht="12.75" customHeight="1">
      <c r="H1838" s="149"/>
    </row>
    <row r="1839" s="145" customFormat="1" ht="12.75" customHeight="1">
      <c r="H1839" s="149"/>
    </row>
    <row r="1840" s="145" customFormat="1" ht="12.75" customHeight="1">
      <c r="H1840" s="149"/>
    </row>
    <row r="1841" s="145" customFormat="1" ht="12.75" customHeight="1">
      <c r="H1841" s="149"/>
    </row>
    <row r="1842" s="145" customFormat="1" ht="12.75" customHeight="1">
      <c r="H1842" s="149"/>
    </row>
    <row r="1843" s="145" customFormat="1" ht="12.75" customHeight="1">
      <c r="H1843" s="149"/>
    </row>
    <row r="1844" s="145" customFormat="1" ht="12.75" customHeight="1">
      <c r="H1844" s="149"/>
    </row>
    <row r="1845" s="145" customFormat="1" ht="12.75" customHeight="1">
      <c r="H1845" s="149"/>
    </row>
    <row r="1846" s="145" customFormat="1" ht="12.75" customHeight="1">
      <c r="H1846" s="149"/>
    </row>
    <row r="1847" s="145" customFormat="1" ht="12.75" customHeight="1">
      <c r="H1847" s="149"/>
    </row>
    <row r="1848" s="145" customFormat="1" ht="12.75" customHeight="1">
      <c r="H1848" s="149"/>
    </row>
    <row r="1849" s="145" customFormat="1" ht="12.75" customHeight="1">
      <c r="H1849" s="149"/>
    </row>
    <row r="1850" s="145" customFormat="1" ht="12.75" customHeight="1">
      <c r="H1850" s="149"/>
    </row>
    <row r="1851" s="145" customFormat="1" ht="12.75" customHeight="1">
      <c r="H1851" s="149"/>
    </row>
    <row r="1852" s="145" customFormat="1" ht="12.75" customHeight="1">
      <c r="H1852" s="149"/>
    </row>
    <row r="1853" s="145" customFormat="1" ht="12.75" customHeight="1">
      <c r="H1853" s="149"/>
    </row>
    <row r="1854" s="145" customFormat="1" ht="12.75" customHeight="1">
      <c r="H1854" s="149"/>
    </row>
    <row r="1855" s="145" customFormat="1" ht="12.75" customHeight="1">
      <c r="H1855" s="149"/>
    </row>
    <row r="1856" s="145" customFormat="1" ht="12.75" customHeight="1">
      <c r="H1856" s="149"/>
    </row>
    <row r="1857" s="145" customFormat="1" ht="12.75" customHeight="1">
      <c r="H1857" s="149"/>
    </row>
    <row r="1858" s="145" customFormat="1" ht="12.75" customHeight="1">
      <c r="H1858" s="149"/>
    </row>
    <row r="1859" s="145" customFormat="1" ht="12.75" customHeight="1">
      <c r="H1859" s="149"/>
    </row>
    <row r="1860" s="145" customFormat="1" ht="12.75" customHeight="1">
      <c r="H1860" s="149"/>
    </row>
    <row r="1861" s="145" customFormat="1" ht="12.75" customHeight="1">
      <c r="H1861" s="149"/>
    </row>
    <row r="1862" s="145" customFormat="1" ht="12.75" customHeight="1">
      <c r="H1862" s="149"/>
    </row>
    <row r="1863" s="145" customFormat="1" ht="12.75" customHeight="1">
      <c r="H1863" s="149"/>
    </row>
    <row r="1864" s="145" customFormat="1" ht="12.75" customHeight="1">
      <c r="H1864" s="149"/>
    </row>
    <row r="1865" s="145" customFormat="1" ht="12.75" customHeight="1">
      <c r="H1865" s="149"/>
    </row>
    <row r="1866" s="145" customFormat="1" ht="12.75" customHeight="1">
      <c r="H1866" s="149"/>
    </row>
    <row r="1867" s="145" customFormat="1" ht="12.75" customHeight="1">
      <c r="H1867" s="149"/>
    </row>
    <row r="1868" s="145" customFormat="1" ht="12.75" customHeight="1">
      <c r="H1868" s="149"/>
    </row>
    <row r="1869" s="145" customFormat="1" ht="12.75" customHeight="1">
      <c r="H1869" s="149"/>
    </row>
    <row r="1870" s="145" customFormat="1" ht="12.75" customHeight="1">
      <c r="H1870" s="149"/>
    </row>
    <row r="1871" s="145" customFormat="1" ht="12.75" customHeight="1">
      <c r="H1871" s="149"/>
    </row>
    <row r="1872" s="145" customFormat="1" ht="12.75" customHeight="1">
      <c r="H1872" s="149"/>
    </row>
    <row r="1873" s="145" customFormat="1" ht="12.75" customHeight="1">
      <c r="H1873" s="149"/>
    </row>
    <row r="1874" s="145" customFormat="1" ht="12.75" customHeight="1">
      <c r="H1874" s="149"/>
    </row>
    <row r="1875" s="145" customFormat="1" ht="12.75" customHeight="1">
      <c r="H1875" s="149"/>
    </row>
    <row r="1876" s="145" customFormat="1" ht="12.75" customHeight="1">
      <c r="H1876" s="149"/>
    </row>
    <row r="1877" s="145" customFormat="1" ht="12.75" customHeight="1">
      <c r="H1877" s="149"/>
    </row>
    <row r="1878" s="145" customFormat="1" ht="12.75" customHeight="1">
      <c r="H1878" s="149"/>
    </row>
    <row r="1879" s="145" customFormat="1" ht="12.75" customHeight="1">
      <c r="H1879" s="149"/>
    </row>
    <row r="1880" s="145" customFormat="1" ht="12.75" customHeight="1">
      <c r="H1880" s="149"/>
    </row>
    <row r="1881" s="145" customFormat="1" ht="12.75" customHeight="1">
      <c r="H1881" s="149"/>
    </row>
    <row r="1882" s="145" customFormat="1" ht="12.75" customHeight="1">
      <c r="H1882" s="149"/>
    </row>
    <row r="1883" s="145" customFormat="1" ht="12.75" customHeight="1">
      <c r="H1883" s="149"/>
    </row>
    <row r="1884" s="145" customFormat="1" ht="12.75" customHeight="1">
      <c r="H1884" s="149"/>
    </row>
    <row r="1885" s="145" customFormat="1" ht="12.75" customHeight="1">
      <c r="H1885" s="149"/>
    </row>
    <row r="1886" s="145" customFormat="1" ht="12.75" customHeight="1">
      <c r="H1886" s="149"/>
    </row>
    <row r="1887" s="145" customFormat="1" ht="12.75" customHeight="1">
      <c r="H1887" s="149"/>
    </row>
    <row r="1888" s="145" customFormat="1" ht="12.75" customHeight="1">
      <c r="H1888" s="149"/>
    </row>
    <row r="1889" s="145" customFormat="1" ht="12.75" customHeight="1">
      <c r="H1889" s="149"/>
    </row>
    <row r="1890" s="145" customFormat="1" ht="12.75" customHeight="1">
      <c r="H1890" s="149"/>
    </row>
    <row r="1891" s="145" customFormat="1" ht="12.75" customHeight="1">
      <c r="H1891" s="149"/>
    </row>
    <row r="1892" s="145" customFormat="1" ht="12.75" customHeight="1">
      <c r="H1892" s="149"/>
    </row>
    <row r="1893" s="145" customFormat="1" ht="12.75" customHeight="1">
      <c r="H1893" s="149"/>
    </row>
    <row r="1894" s="145" customFormat="1" ht="12.75" customHeight="1">
      <c r="H1894" s="149"/>
    </row>
    <row r="1895" s="145" customFormat="1" ht="12.75" customHeight="1">
      <c r="H1895" s="149"/>
    </row>
    <row r="1896" s="145" customFormat="1" ht="12.75" customHeight="1">
      <c r="H1896" s="149"/>
    </row>
    <row r="1897" s="145" customFormat="1" ht="12.75" customHeight="1">
      <c r="H1897" s="149"/>
    </row>
    <row r="1898" s="145" customFormat="1" ht="12.75" customHeight="1">
      <c r="H1898" s="149"/>
    </row>
    <row r="1899" s="145" customFormat="1" ht="12.75" customHeight="1">
      <c r="H1899" s="149"/>
    </row>
    <row r="1900" s="145" customFormat="1" ht="12.75" customHeight="1">
      <c r="H1900" s="149"/>
    </row>
    <row r="1901" s="145" customFormat="1" ht="12.75" customHeight="1">
      <c r="H1901" s="149"/>
    </row>
    <row r="1902" s="145" customFormat="1" ht="12.75" customHeight="1">
      <c r="H1902" s="149"/>
    </row>
    <row r="1903" s="145" customFormat="1" ht="12.75" customHeight="1">
      <c r="H1903" s="149"/>
    </row>
    <row r="1904" s="145" customFormat="1" ht="12.75" customHeight="1">
      <c r="H1904" s="149"/>
    </row>
    <row r="1905" s="145" customFormat="1" ht="12.75" customHeight="1">
      <c r="H1905" s="149"/>
    </row>
    <row r="1906" s="145" customFormat="1" ht="12.75" customHeight="1">
      <c r="H1906" s="149"/>
    </row>
    <row r="1907" s="145" customFormat="1" ht="12.75" customHeight="1">
      <c r="H1907" s="149"/>
    </row>
    <row r="1908" s="145" customFormat="1" ht="12.75" customHeight="1">
      <c r="H1908" s="149"/>
    </row>
    <row r="1909" s="145" customFormat="1" ht="12.75" customHeight="1">
      <c r="H1909" s="149"/>
    </row>
    <row r="1910" s="145" customFormat="1" ht="12.75" customHeight="1">
      <c r="H1910" s="149"/>
    </row>
    <row r="1911" s="145" customFormat="1" ht="12.75" customHeight="1">
      <c r="H1911" s="149"/>
    </row>
    <row r="1912" s="145" customFormat="1" ht="12.75" customHeight="1">
      <c r="H1912" s="149"/>
    </row>
    <row r="1913" s="145" customFormat="1" ht="12.75" customHeight="1">
      <c r="H1913" s="149"/>
    </row>
    <row r="1914" s="145" customFormat="1" ht="12.75" customHeight="1">
      <c r="H1914" s="149"/>
    </row>
    <row r="1915" s="145" customFormat="1" ht="12.75" customHeight="1">
      <c r="H1915" s="149"/>
    </row>
    <row r="1916" s="145" customFormat="1" ht="12.75" customHeight="1">
      <c r="H1916" s="149"/>
    </row>
    <row r="1917" s="145" customFormat="1" ht="12.75" customHeight="1">
      <c r="H1917" s="149"/>
    </row>
    <row r="1918" s="145" customFormat="1" ht="12.75" customHeight="1">
      <c r="H1918" s="149"/>
    </row>
    <row r="1919" s="145" customFormat="1" ht="12.75" customHeight="1">
      <c r="H1919" s="149"/>
    </row>
    <row r="1920" s="145" customFormat="1" ht="12.75" customHeight="1">
      <c r="H1920" s="149"/>
    </row>
    <row r="1921" s="145" customFormat="1" ht="12.75" customHeight="1">
      <c r="H1921" s="149"/>
    </row>
    <row r="1922" s="145" customFormat="1" ht="12.75" customHeight="1">
      <c r="H1922" s="149"/>
    </row>
    <row r="1923" s="145" customFormat="1" ht="12.75" customHeight="1">
      <c r="H1923" s="149"/>
    </row>
    <row r="1924" s="145" customFormat="1" ht="12.75" customHeight="1">
      <c r="H1924" s="149"/>
    </row>
    <row r="1925" s="145" customFormat="1" ht="12.75" customHeight="1">
      <c r="H1925" s="149"/>
    </row>
    <row r="1926" s="145" customFormat="1" ht="12.75" customHeight="1">
      <c r="H1926" s="149"/>
    </row>
    <row r="1927" s="145" customFormat="1" ht="12.75" customHeight="1">
      <c r="H1927" s="149"/>
    </row>
    <row r="1928" s="145" customFormat="1" ht="12.75" customHeight="1">
      <c r="H1928" s="149"/>
    </row>
    <row r="1929" s="145" customFormat="1" ht="12.75" customHeight="1">
      <c r="H1929" s="149"/>
    </row>
    <row r="1930" s="145" customFormat="1" ht="12.75" customHeight="1">
      <c r="H1930" s="149"/>
    </row>
    <row r="1931" s="145" customFormat="1" ht="12.75" customHeight="1">
      <c r="H1931" s="149"/>
    </row>
    <row r="1932" s="145" customFormat="1" ht="12.75" customHeight="1">
      <c r="H1932" s="149"/>
    </row>
    <row r="1933" s="145" customFormat="1" ht="12.75" customHeight="1">
      <c r="H1933" s="149"/>
    </row>
    <row r="1934" s="145" customFormat="1" ht="12.75" customHeight="1">
      <c r="H1934" s="149"/>
    </row>
    <row r="1935" s="145" customFormat="1" ht="12.75" customHeight="1">
      <c r="H1935" s="149"/>
    </row>
    <row r="1936" s="145" customFormat="1" ht="12.75" customHeight="1">
      <c r="H1936" s="149"/>
    </row>
    <row r="1937" s="145" customFormat="1" ht="12.75" customHeight="1">
      <c r="H1937" s="149"/>
    </row>
    <row r="1938" s="145" customFormat="1" ht="12.75" customHeight="1">
      <c r="H1938" s="149"/>
    </row>
    <row r="1939" s="145" customFormat="1" ht="12.75" customHeight="1">
      <c r="H1939" s="149"/>
    </row>
    <row r="1940" s="145" customFormat="1" ht="12.75" customHeight="1">
      <c r="H1940" s="149"/>
    </row>
    <row r="1941" s="145" customFormat="1" ht="12.75" customHeight="1">
      <c r="H1941" s="149"/>
    </row>
    <row r="1942" s="145" customFormat="1" ht="12.75" customHeight="1">
      <c r="H1942" s="149"/>
    </row>
    <row r="1943" s="145" customFormat="1" ht="12.75" customHeight="1">
      <c r="H1943" s="149"/>
    </row>
    <row r="1944" s="145" customFormat="1" ht="12.75" customHeight="1">
      <c r="H1944" s="149"/>
    </row>
    <row r="1945" s="145" customFormat="1" ht="12.75" customHeight="1">
      <c r="H1945" s="149"/>
    </row>
    <row r="1946" s="145" customFormat="1" ht="12.75" customHeight="1">
      <c r="H1946" s="149"/>
    </row>
    <row r="1947" s="145" customFormat="1" ht="12.75" customHeight="1">
      <c r="H1947" s="149"/>
    </row>
    <row r="1948" s="145" customFormat="1" ht="12.75" customHeight="1">
      <c r="H1948" s="149"/>
    </row>
    <row r="1949" s="145" customFormat="1" ht="12.75" customHeight="1">
      <c r="H1949" s="149"/>
    </row>
    <row r="1950" s="145" customFormat="1" ht="12.75" customHeight="1">
      <c r="H1950" s="149"/>
    </row>
    <row r="1951" s="145" customFormat="1" ht="12.75" customHeight="1">
      <c r="H1951" s="149"/>
    </row>
    <row r="1952" s="145" customFormat="1" ht="12.75" customHeight="1">
      <c r="H1952" s="149"/>
    </row>
    <row r="1953" s="145" customFormat="1" ht="12.75" customHeight="1">
      <c r="H1953" s="149"/>
    </row>
    <row r="1954" s="145" customFormat="1" ht="12.75" customHeight="1">
      <c r="H1954" s="149"/>
    </row>
    <row r="1955" s="145" customFormat="1" ht="12.75" customHeight="1">
      <c r="H1955" s="149"/>
    </row>
    <row r="1956" s="145" customFormat="1" ht="12.75" customHeight="1">
      <c r="H1956" s="149"/>
    </row>
    <row r="1957" s="145" customFormat="1" ht="12.75" customHeight="1">
      <c r="H1957" s="149"/>
    </row>
    <row r="1958" s="145" customFormat="1" ht="12.75" customHeight="1">
      <c r="H1958" s="149"/>
    </row>
    <row r="1959" s="145" customFormat="1" ht="12.75" customHeight="1">
      <c r="H1959" s="149"/>
    </row>
    <row r="1960" s="145" customFormat="1" ht="12.75" customHeight="1">
      <c r="H1960" s="149"/>
    </row>
    <row r="1961" s="145" customFormat="1" ht="12.75" customHeight="1">
      <c r="H1961" s="149"/>
    </row>
    <row r="1962" s="145" customFormat="1" ht="12.75" customHeight="1">
      <c r="H1962" s="149"/>
    </row>
    <row r="1963" s="145" customFormat="1" ht="12.75" customHeight="1">
      <c r="H1963" s="149"/>
    </row>
    <row r="1964" s="145" customFormat="1" ht="12.75" customHeight="1">
      <c r="H1964" s="149"/>
    </row>
    <row r="1965" s="145" customFormat="1" ht="12.75" customHeight="1">
      <c r="H1965" s="149"/>
    </row>
    <row r="1966" s="145" customFormat="1" ht="12.75" customHeight="1">
      <c r="H1966" s="149"/>
    </row>
    <row r="1967" s="145" customFormat="1" ht="12.75" customHeight="1">
      <c r="H1967" s="149"/>
    </row>
    <row r="1968" s="145" customFormat="1" ht="12.75" customHeight="1">
      <c r="H1968" s="149"/>
    </row>
    <row r="1969" s="145" customFormat="1" ht="12.75" customHeight="1">
      <c r="H1969" s="149"/>
    </row>
    <row r="1970" s="145" customFormat="1" ht="12.75" customHeight="1">
      <c r="H1970" s="149"/>
    </row>
    <row r="1971" s="145" customFormat="1" ht="12.75" customHeight="1">
      <c r="H1971" s="149"/>
    </row>
    <row r="1972" s="145" customFormat="1" ht="12.75" customHeight="1">
      <c r="H1972" s="149"/>
    </row>
    <row r="1973" s="145" customFormat="1" ht="12.75" customHeight="1">
      <c r="H1973" s="149"/>
    </row>
    <row r="1974" s="145" customFormat="1" ht="12.75" customHeight="1">
      <c r="H1974" s="149"/>
    </row>
    <row r="1975" s="145" customFormat="1" ht="12.75" customHeight="1">
      <c r="H1975" s="149"/>
    </row>
    <row r="1976" s="145" customFormat="1" ht="12.75" customHeight="1">
      <c r="H1976" s="149"/>
    </row>
    <row r="1977" s="145" customFormat="1" ht="12.75" customHeight="1">
      <c r="H1977" s="149"/>
    </row>
    <row r="1978" s="145" customFormat="1" ht="12.75" customHeight="1">
      <c r="H1978" s="149"/>
    </row>
    <row r="1979" s="145" customFormat="1" ht="12.75" customHeight="1">
      <c r="H1979" s="149"/>
    </row>
    <row r="1980" s="145" customFormat="1" ht="12.75" customHeight="1">
      <c r="H1980" s="149"/>
    </row>
    <row r="1981" s="145" customFormat="1" ht="12.75" customHeight="1">
      <c r="H1981" s="149"/>
    </row>
    <row r="1982" s="145" customFormat="1" ht="12.75" customHeight="1">
      <c r="H1982" s="149"/>
    </row>
    <row r="1983" s="145" customFormat="1" ht="12.75" customHeight="1">
      <c r="H1983" s="149"/>
    </row>
    <row r="1984" s="145" customFormat="1" ht="12.75" customHeight="1">
      <c r="H1984" s="149"/>
    </row>
    <row r="1985" s="145" customFormat="1" ht="12.75" customHeight="1">
      <c r="H1985" s="149"/>
    </row>
    <row r="1986" s="145" customFormat="1" ht="12.75" customHeight="1">
      <c r="H1986" s="149"/>
    </row>
    <row r="1987" s="145" customFormat="1" ht="12.75" customHeight="1">
      <c r="H1987" s="149"/>
    </row>
    <row r="1988" s="145" customFormat="1" ht="12.75" customHeight="1">
      <c r="H1988" s="149"/>
    </row>
    <row r="1989" s="145" customFormat="1" ht="12.75" customHeight="1">
      <c r="H1989" s="149"/>
    </row>
    <row r="1990" s="145" customFormat="1" ht="12.75" customHeight="1">
      <c r="H1990" s="149"/>
    </row>
    <row r="1991" s="145" customFormat="1" ht="12.75" customHeight="1">
      <c r="H1991" s="149"/>
    </row>
    <row r="1992" s="145" customFormat="1" ht="12.75" customHeight="1">
      <c r="H1992" s="149"/>
    </row>
    <row r="1993" s="145" customFormat="1" ht="12.75" customHeight="1">
      <c r="H1993" s="149"/>
    </row>
    <row r="1994" s="145" customFormat="1" ht="12.75" customHeight="1">
      <c r="H1994" s="149"/>
    </row>
    <row r="1995" s="145" customFormat="1" ht="12.75" customHeight="1">
      <c r="H1995" s="149"/>
    </row>
    <row r="1996" s="145" customFormat="1" ht="12.75" customHeight="1">
      <c r="H1996" s="149"/>
    </row>
    <row r="1997" s="145" customFormat="1" ht="12.75" customHeight="1">
      <c r="H1997" s="149"/>
    </row>
    <row r="1998" s="145" customFormat="1" ht="12.75" customHeight="1">
      <c r="H1998" s="149"/>
    </row>
    <row r="1999" s="145" customFormat="1" ht="12.75" customHeight="1">
      <c r="H1999" s="149"/>
    </row>
    <row r="2000" s="145" customFormat="1" ht="12.75" customHeight="1">
      <c r="H2000" s="149"/>
    </row>
    <row r="2001" s="145" customFormat="1" ht="12.75" customHeight="1">
      <c r="H2001" s="149"/>
    </row>
    <row r="2002" s="145" customFormat="1" ht="12.75" customHeight="1">
      <c r="H2002" s="149"/>
    </row>
    <row r="2003" s="145" customFormat="1" ht="12.75" customHeight="1">
      <c r="H2003" s="149"/>
    </row>
    <row r="2004" s="145" customFormat="1" ht="12.75" customHeight="1">
      <c r="H2004" s="149"/>
    </row>
    <row r="2005" s="145" customFormat="1" ht="12.75" customHeight="1">
      <c r="H2005" s="149"/>
    </row>
    <row r="2006" s="145" customFormat="1" ht="12.75" customHeight="1">
      <c r="H2006" s="149"/>
    </row>
    <row r="2007" s="145" customFormat="1" ht="12.75" customHeight="1">
      <c r="H2007" s="149"/>
    </row>
    <row r="2008" s="145" customFormat="1" ht="12.75" customHeight="1">
      <c r="H2008" s="149"/>
    </row>
    <row r="2009" s="145" customFormat="1" ht="12.75" customHeight="1">
      <c r="H2009" s="149"/>
    </row>
    <row r="2010" s="145" customFormat="1" ht="12.75" customHeight="1">
      <c r="H2010" s="149"/>
    </row>
    <row r="2011" s="145" customFormat="1" ht="12.75" customHeight="1">
      <c r="H2011" s="149"/>
    </row>
    <row r="2012" s="145" customFormat="1" ht="12.75" customHeight="1">
      <c r="H2012" s="149"/>
    </row>
    <row r="2013" s="145" customFormat="1" ht="12.75" customHeight="1">
      <c r="H2013" s="149"/>
    </row>
    <row r="2014" s="145" customFormat="1" ht="12.75" customHeight="1">
      <c r="H2014" s="149"/>
    </row>
    <row r="2015" s="145" customFormat="1" ht="12.75" customHeight="1">
      <c r="H2015" s="149"/>
    </row>
    <row r="2016" s="145" customFormat="1" ht="12.75" customHeight="1">
      <c r="H2016" s="149"/>
    </row>
    <row r="2017" s="145" customFormat="1" ht="12.75" customHeight="1">
      <c r="H2017" s="149"/>
    </row>
    <row r="2018" s="145" customFormat="1" ht="12.75" customHeight="1">
      <c r="H2018" s="149"/>
    </row>
    <row r="2019" s="145" customFormat="1" ht="12.75" customHeight="1">
      <c r="H2019" s="149"/>
    </row>
    <row r="2020" s="145" customFormat="1" ht="12.75" customHeight="1">
      <c r="H2020" s="149"/>
    </row>
    <row r="2021" s="145" customFormat="1" ht="12.75" customHeight="1">
      <c r="H2021" s="149"/>
    </row>
    <row r="2022" s="145" customFormat="1" ht="12.75" customHeight="1">
      <c r="H2022" s="149"/>
    </row>
    <row r="2023" s="145" customFormat="1" ht="12.75" customHeight="1">
      <c r="H2023" s="149"/>
    </row>
    <row r="2024" s="145" customFormat="1" ht="12.75" customHeight="1">
      <c r="H2024" s="149"/>
    </row>
    <row r="2025" s="145" customFormat="1" ht="12.75" customHeight="1">
      <c r="H2025" s="149"/>
    </row>
    <row r="2026" s="145" customFormat="1" ht="12.75" customHeight="1">
      <c r="H2026" s="149"/>
    </row>
    <row r="2027" s="145" customFormat="1" ht="12.75" customHeight="1">
      <c r="H2027" s="149"/>
    </row>
    <row r="2028" s="145" customFormat="1" ht="12.75" customHeight="1">
      <c r="H2028" s="149"/>
    </row>
    <row r="2029" s="145" customFormat="1" ht="12.75" customHeight="1">
      <c r="H2029" s="149"/>
    </row>
    <row r="2030" s="145" customFormat="1" ht="12.75" customHeight="1">
      <c r="H2030" s="149"/>
    </row>
    <row r="2031" s="145" customFormat="1" ht="12.75" customHeight="1">
      <c r="H2031" s="149"/>
    </row>
    <row r="2032" s="145" customFormat="1" ht="12.75" customHeight="1">
      <c r="H2032" s="149"/>
    </row>
    <row r="2033" s="145" customFormat="1" ht="12.75" customHeight="1">
      <c r="H2033" s="149"/>
    </row>
    <row r="2034" s="145" customFormat="1" ht="12.75" customHeight="1">
      <c r="H2034" s="149"/>
    </row>
    <row r="2035" s="145" customFormat="1" ht="12.75" customHeight="1">
      <c r="H2035" s="149"/>
    </row>
    <row r="2036" s="145" customFormat="1" ht="12.75" customHeight="1">
      <c r="H2036" s="149"/>
    </row>
    <row r="2037" s="145" customFormat="1" ht="12.75" customHeight="1">
      <c r="H2037" s="149"/>
    </row>
    <row r="2038" s="145" customFormat="1" ht="12.75" customHeight="1">
      <c r="H2038" s="149"/>
    </row>
    <row r="2039" s="145" customFormat="1" ht="12.75" customHeight="1">
      <c r="H2039" s="149"/>
    </row>
    <row r="2040" s="145" customFormat="1" ht="12.75" customHeight="1">
      <c r="H2040" s="149"/>
    </row>
    <row r="2041" s="145" customFormat="1" ht="12.75" customHeight="1">
      <c r="H2041" s="149"/>
    </row>
    <row r="2042" s="145" customFormat="1" ht="12.75" customHeight="1">
      <c r="H2042" s="149"/>
    </row>
    <row r="2043" s="145" customFormat="1" ht="12.75" customHeight="1">
      <c r="H2043" s="149"/>
    </row>
    <row r="2044" s="145" customFormat="1" ht="12.75" customHeight="1">
      <c r="H2044" s="149"/>
    </row>
    <row r="2045" s="145" customFormat="1" ht="12.75" customHeight="1">
      <c r="H2045" s="149"/>
    </row>
    <row r="2046" s="145" customFormat="1" ht="12.75" customHeight="1">
      <c r="H2046" s="149"/>
    </row>
    <row r="2047" s="145" customFormat="1" ht="12.75" customHeight="1">
      <c r="H2047" s="149"/>
    </row>
    <row r="2048" s="145" customFormat="1" ht="12.75" customHeight="1">
      <c r="H2048" s="149"/>
    </row>
    <row r="2049" s="145" customFormat="1" ht="12.75" customHeight="1">
      <c r="H2049" s="149"/>
    </row>
    <row r="2050" s="145" customFormat="1" ht="12.75" customHeight="1">
      <c r="H2050" s="149"/>
    </row>
    <row r="2051" s="145" customFormat="1" ht="12.75" customHeight="1">
      <c r="H2051" s="149"/>
    </row>
    <row r="2052" s="145" customFormat="1" ht="12.75" customHeight="1">
      <c r="H2052" s="149"/>
    </row>
    <row r="2053" s="145" customFormat="1" ht="12.75" customHeight="1">
      <c r="H2053" s="149"/>
    </row>
    <row r="2054" s="145" customFormat="1" ht="12.75" customHeight="1">
      <c r="H2054" s="149"/>
    </row>
    <row r="2055" s="145" customFormat="1" ht="12.75" customHeight="1">
      <c r="H2055" s="149"/>
    </row>
    <row r="2056" s="145" customFormat="1" ht="12.75" customHeight="1">
      <c r="H2056" s="149"/>
    </row>
    <row r="2057" s="145" customFormat="1" ht="12.75" customHeight="1">
      <c r="H2057" s="149"/>
    </row>
    <row r="2058" s="145" customFormat="1" ht="12.75" customHeight="1">
      <c r="H2058" s="149"/>
    </row>
    <row r="2059" s="145" customFormat="1" ht="12.75" customHeight="1">
      <c r="H2059" s="149"/>
    </row>
    <row r="2060" s="145" customFormat="1" ht="12.75" customHeight="1">
      <c r="H2060" s="149"/>
    </row>
    <row r="2061" s="145" customFormat="1" ht="12.75" customHeight="1">
      <c r="H2061" s="149"/>
    </row>
    <row r="2062" s="145" customFormat="1" ht="12.75" customHeight="1">
      <c r="H2062" s="149"/>
    </row>
    <row r="2063" s="145" customFormat="1" ht="12.75" customHeight="1">
      <c r="H2063" s="149"/>
    </row>
    <row r="2064" s="145" customFormat="1" ht="12.75" customHeight="1">
      <c r="H2064" s="149"/>
    </row>
    <row r="2065" s="145" customFormat="1" ht="12.75" customHeight="1">
      <c r="H2065" s="149"/>
    </row>
    <row r="2066" s="145" customFormat="1" ht="12.75" customHeight="1">
      <c r="H2066" s="149"/>
    </row>
    <row r="2067" s="145" customFormat="1" ht="12.75" customHeight="1">
      <c r="H2067" s="149"/>
    </row>
    <row r="2068" s="145" customFormat="1" ht="12.75" customHeight="1">
      <c r="H2068" s="149"/>
    </row>
    <row r="2069" s="145" customFormat="1" ht="12.75" customHeight="1">
      <c r="H2069" s="149"/>
    </row>
    <row r="2070" s="145" customFormat="1" ht="12.75" customHeight="1">
      <c r="H2070" s="149"/>
    </row>
    <row r="2071" s="145" customFormat="1" ht="12.75" customHeight="1">
      <c r="H2071" s="149"/>
    </row>
    <row r="2072" s="145" customFormat="1" ht="12.75" customHeight="1">
      <c r="H2072" s="149"/>
    </row>
    <row r="2073" s="145" customFormat="1" ht="12.75" customHeight="1">
      <c r="H2073" s="149"/>
    </row>
    <row r="2074" s="145" customFormat="1" ht="12.75" customHeight="1">
      <c r="H2074" s="149"/>
    </row>
    <row r="2075" s="145" customFormat="1" ht="12.75" customHeight="1">
      <c r="H2075" s="149"/>
    </row>
    <row r="2076" s="145" customFormat="1" ht="12.75" customHeight="1">
      <c r="H2076" s="149"/>
    </row>
    <row r="2077" s="145" customFormat="1" ht="12.75" customHeight="1">
      <c r="H2077" s="149"/>
    </row>
    <row r="2078" s="145" customFormat="1" ht="12.75" customHeight="1">
      <c r="H2078" s="149"/>
    </row>
    <row r="2079" s="145" customFormat="1" ht="12.75" customHeight="1">
      <c r="H2079" s="149"/>
    </row>
    <row r="2080" s="145" customFormat="1" ht="12.75" customHeight="1">
      <c r="H2080" s="149"/>
    </row>
    <row r="2081" s="145" customFormat="1" ht="12.75" customHeight="1">
      <c r="H2081" s="149"/>
    </row>
    <row r="2082" s="145" customFormat="1" ht="12.75" customHeight="1">
      <c r="H2082" s="149"/>
    </row>
    <row r="2083" s="145" customFormat="1" ht="12.75" customHeight="1">
      <c r="H2083" s="149"/>
    </row>
    <row r="2084" s="145" customFormat="1" ht="12.75" customHeight="1">
      <c r="H2084" s="149"/>
    </row>
    <row r="2085" s="145" customFormat="1" ht="12.75" customHeight="1">
      <c r="H2085" s="149"/>
    </row>
    <row r="2086" s="145" customFormat="1" ht="12.75" customHeight="1">
      <c r="H2086" s="149"/>
    </row>
    <row r="2087" s="145" customFormat="1" ht="12.75" customHeight="1">
      <c r="H2087" s="149"/>
    </row>
    <row r="2088" s="145" customFormat="1" ht="12.75" customHeight="1">
      <c r="H2088" s="149"/>
    </row>
    <row r="2089" s="145" customFormat="1" ht="12.75" customHeight="1">
      <c r="H2089" s="149"/>
    </row>
    <row r="2090" s="145" customFormat="1" ht="12.75" customHeight="1">
      <c r="H2090" s="149"/>
    </row>
    <row r="2091" s="145" customFormat="1" ht="12.75" customHeight="1">
      <c r="H2091" s="149"/>
    </row>
    <row r="2092" s="145" customFormat="1" ht="12.75" customHeight="1">
      <c r="H2092" s="149"/>
    </row>
    <row r="2093" s="145" customFormat="1" ht="12.75" customHeight="1">
      <c r="H2093" s="149"/>
    </row>
    <row r="2094" s="145" customFormat="1" ht="12.75" customHeight="1">
      <c r="H2094" s="149"/>
    </row>
    <row r="2095" s="145" customFormat="1" ht="12.75" customHeight="1">
      <c r="H2095" s="149"/>
    </row>
    <row r="2096" s="145" customFormat="1" ht="12.75" customHeight="1">
      <c r="H2096" s="149"/>
    </row>
    <row r="2097" s="145" customFormat="1" ht="12.75" customHeight="1">
      <c r="H2097" s="149"/>
    </row>
    <row r="2098" s="145" customFormat="1" ht="12.75" customHeight="1">
      <c r="H2098" s="149"/>
    </row>
    <row r="2099" s="145" customFormat="1" ht="12.75" customHeight="1">
      <c r="H2099" s="149"/>
    </row>
    <row r="2100" s="145" customFormat="1" ht="12.75" customHeight="1">
      <c r="H2100" s="149"/>
    </row>
    <row r="2101" s="145" customFormat="1" ht="12.75" customHeight="1">
      <c r="H2101" s="149"/>
    </row>
    <row r="2102" s="145" customFormat="1" ht="12.75" customHeight="1">
      <c r="H2102" s="149"/>
    </row>
    <row r="2103" s="145" customFormat="1" ht="12.75" customHeight="1">
      <c r="H2103" s="149"/>
    </row>
    <row r="2104" s="145" customFormat="1" ht="12.75" customHeight="1">
      <c r="H2104" s="149"/>
    </row>
    <row r="2105" s="145" customFormat="1" ht="12.75" customHeight="1">
      <c r="H2105" s="149"/>
    </row>
    <row r="2106" s="145" customFormat="1" ht="12.75" customHeight="1">
      <c r="H2106" s="149"/>
    </row>
    <row r="2107" s="145" customFormat="1" ht="12.75" customHeight="1">
      <c r="H2107" s="149"/>
    </row>
    <row r="2108" s="145" customFormat="1" ht="12.75" customHeight="1">
      <c r="H2108" s="149"/>
    </row>
    <row r="2109" s="145" customFormat="1" ht="12.75" customHeight="1">
      <c r="H2109" s="149"/>
    </row>
    <row r="2110" s="145" customFormat="1" ht="12.75" customHeight="1">
      <c r="H2110" s="149"/>
    </row>
    <row r="2111" s="145" customFormat="1" ht="12.75" customHeight="1">
      <c r="H2111" s="149"/>
    </row>
    <row r="2112" s="145" customFormat="1" ht="12.75" customHeight="1">
      <c r="H2112" s="149"/>
    </row>
    <row r="2113" s="145" customFormat="1" ht="12.75" customHeight="1">
      <c r="H2113" s="149"/>
    </row>
    <row r="2114" s="145" customFormat="1" ht="12.75" customHeight="1">
      <c r="H2114" s="149"/>
    </row>
    <row r="2115" s="145" customFormat="1" ht="12.75" customHeight="1">
      <c r="H2115" s="149"/>
    </row>
    <row r="2116" s="145" customFormat="1" ht="12.75" customHeight="1">
      <c r="H2116" s="149"/>
    </row>
    <row r="2117" s="145" customFormat="1" ht="12.75" customHeight="1">
      <c r="H2117" s="149"/>
    </row>
    <row r="2118" s="145" customFormat="1" ht="12.75" customHeight="1">
      <c r="H2118" s="149"/>
    </row>
    <row r="2119" s="145" customFormat="1" ht="12.75" customHeight="1">
      <c r="H2119" s="149"/>
    </row>
    <row r="2120" s="145" customFormat="1" ht="12.75" customHeight="1">
      <c r="H2120" s="149"/>
    </row>
    <row r="2121" s="145" customFormat="1" ht="12.75" customHeight="1">
      <c r="H2121" s="149"/>
    </row>
    <row r="2122" s="145" customFormat="1" ht="12.75" customHeight="1">
      <c r="H2122" s="149"/>
    </row>
    <row r="2123" s="145" customFormat="1" ht="12.75" customHeight="1">
      <c r="H2123" s="149"/>
    </row>
    <row r="2124" s="145" customFormat="1" ht="12.75" customHeight="1">
      <c r="H2124" s="149"/>
    </row>
    <row r="2125" s="145" customFormat="1" ht="12.75" customHeight="1">
      <c r="H2125" s="149"/>
    </row>
    <row r="2126" s="145" customFormat="1" ht="12.75" customHeight="1">
      <c r="H2126" s="149"/>
    </row>
    <row r="2127" s="145" customFormat="1" ht="12.75" customHeight="1">
      <c r="H2127" s="149"/>
    </row>
    <row r="2128" s="145" customFormat="1" ht="12.75" customHeight="1">
      <c r="H2128" s="149"/>
    </row>
    <row r="2129" s="145" customFormat="1" ht="12.75" customHeight="1">
      <c r="H2129" s="149"/>
    </row>
    <row r="2130" s="145" customFormat="1" ht="12.75" customHeight="1">
      <c r="H2130" s="149"/>
    </row>
    <row r="2131" s="145" customFormat="1" ht="12.75" customHeight="1">
      <c r="H2131" s="149"/>
    </row>
    <row r="2132" s="145" customFormat="1" ht="12.75" customHeight="1">
      <c r="H2132" s="149"/>
    </row>
    <row r="2133" s="145" customFormat="1" ht="12.75" customHeight="1">
      <c r="H2133" s="149"/>
    </row>
    <row r="2134" s="145" customFormat="1" ht="12.75" customHeight="1">
      <c r="H2134" s="149"/>
    </row>
    <row r="2135" s="145" customFormat="1" ht="12.75" customHeight="1">
      <c r="H2135" s="149"/>
    </row>
    <row r="2136" s="145" customFormat="1" ht="12.75" customHeight="1">
      <c r="H2136" s="149"/>
    </row>
    <row r="2137" s="145" customFormat="1" ht="12.75" customHeight="1">
      <c r="H2137" s="149"/>
    </row>
    <row r="2138" s="145" customFormat="1" ht="12.75" customHeight="1">
      <c r="H2138" s="149"/>
    </row>
    <row r="2139" s="145" customFormat="1" ht="12.75" customHeight="1">
      <c r="H2139" s="149"/>
    </row>
    <row r="2140" s="145" customFormat="1" ht="12.75" customHeight="1">
      <c r="H2140" s="149"/>
    </row>
    <row r="2141" s="145" customFormat="1" ht="12.75" customHeight="1">
      <c r="H2141" s="149"/>
    </row>
    <row r="2142" s="145" customFormat="1" ht="12.75" customHeight="1">
      <c r="H2142" s="149"/>
    </row>
    <row r="2143" s="145" customFormat="1" ht="12.75" customHeight="1">
      <c r="H2143" s="149"/>
    </row>
    <row r="2144" s="145" customFormat="1" ht="12.75" customHeight="1">
      <c r="H2144" s="149"/>
    </row>
    <row r="2145" s="145" customFormat="1" ht="12.75" customHeight="1">
      <c r="H2145" s="149"/>
    </row>
    <row r="2146" s="145" customFormat="1" ht="12.75" customHeight="1">
      <c r="H2146" s="149"/>
    </row>
    <row r="2147" s="145" customFormat="1" ht="12.75" customHeight="1">
      <c r="H2147" s="149"/>
    </row>
    <row r="2148" s="145" customFormat="1" ht="12.75" customHeight="1">
      <c r="H2148" s="149"/>
    </row>
    <row r="2149" s="145" customFormat="1" ht="12.75" customHeight="1">
      <c r="H2149" s="149"/>
    </row>
    <row r="2150" s="145" customFormat="1" ht="12.75" customHeight="1">
      <c r="H2150" s="149"/>
    </row>
    <row r="2151" s="145" customFormat="1" ht="12.75" customHeight="1">
      <c r="H2151" s="149"/>
    </row>
    <row r="2152" s="145" customFormat="1" ht="12.75" customHeight="1">
      <c r="H2152" s="149"/>
    </row>
    <row r="2153" s="145" customFormat="1" ht="12.75" customHeight="1">
      <c r="H2153" s="149"/>
    </row>
    <row r="2154" s="145" customFormat="1" ht="12.75" customHeight="1">
      <c r="H2154" s="149"/>
    </row>
    <row r="2155" s="145" customFormat="1" ht="12.75" customHeight="1">
      <c r="H2155" s="149"/>
    </row>
    <row r="2156" s="145" customFormat="1" ht="12.75" customHeight="1">
      <c r="H2156" s="149"/>
    </row>
    <row r="2157" s="145" customFormat="1" ht="12.75" customHeight="1">
      <c r="H2157" s="149"/>
    </row>
    <row r="2158" s="145" customFormat="1" ht="12.75" customHeight="1">
      <c r="H2158" s="149"/>
    </row>
    <row r="2159" s="145" customFormat="1" ht="12.75" customHeight="1">
      <c r="H2159" s="149"/>
    </row>
    <row r="2160" s="145" customFormat="1" ht="12.75" customHeight="1">
      <c r="H2160" s="149"/>
    </row>
    <row r="2161" s="145" customFormat="1" ht="12.75" customHeight="1">
      <c r="H2161" s="149"/>
    </row>
    <row r="2162" s="145" customFormat="1" ht="12.75" customHeight="1">
      <c r="H2162" s="149"/>
    </row>
    <row r="2163" s="145" customFormat="1" ht="12.75" customHeight="1">
      <c r="H2163" s="149"/>
    </row>
    <row r="2164" s="145" customFormat="1" ht="12.75" customHeight="1">
      <c r="H2164" s="149"/>
    </row>
    <row r="2165" s="145" customFormat="1" ht="12.75" customHeight="1">
      <c r="H2165" s="149"/>
    </row>
    <row r="2166" s="145" customFormat="1" ht="12.75" customHeight="1">
      <c r="H2166" s="149"/>
    </row>
    <row r="2167" s="145" customFormat="1" ht="12.75" customHeight="1">
      <c r="H2167" s="149"/>
    </row>
    <row r="2168" s="145" customFormat="1" ht="12.75" customHeight="1">
      <c r="H2168" s="149"/>
    </row>
    <row r="2169" s="145" customFormat="1" ht="12.75" customHeight="1">
      <c r="H2169" s="149"/>
    </row>
    <row r="2170" s="145" customFormat="1" ht="12.75" customHeight="1">
      <c r="H2170" s="149"/>
    </row>
    <row r="2171" s="145" customFormat="1" ht="12.75" customHeight="1">
      <c r="H2171" s="149"/>
    </row>
    <row r="2172" s="145" customFormat="1" ht="12.75" customHeight="1">
      <c r="H2172" s="149"/>
    </row>
    <row r="2173" s="145" customFormat="1" ht="12.75" customHeight="1">
      <c r="H2173" s="149"/>
    </row>
    <row r="2174" s="145" customFormat="1" ht="12.75" customHeight="1">
      <c r="H2174" s="149"/>
    </row>
    <row r="2175" s="145" customFormat="1" ht="12.75" customHeight="1">
      <c r="H2175" s="149"/>
    </row>
    <row r="2176" s="145" customFormat="1" ht="12.75" customHeight="1">
      <c r="H2176" s="149"/>
    </row>
    <row r="2177" s="145" customFormat="1" ht="12.75" customHeight="1">
      <c r="H2177" s="149"/>
    </row>
    <row r="2178" s="145" customFormat="1" ht="12.75" customHeight="1">
      <c r="H2178" s="149"/>
    </row>
    <row r="2179" s="145" customFormat="1" ht="12.75" customHeight="1">
      <c r="H2179" s="149"/>
    </row>
    <row r="2180" s="145" customFormat="1" ht="12.75" customHeight="1">
      <c r="H2180" s="149"/>
    </row>
    <row r="2181" s="145" customFormat="1" ht="12.75" customHeight="1">
      <c r="H2181" s="149"/>
    </row>
    <row r="2182" s="145" customFormat="1" ht="12.75" customHeight="1">
      <c r="H2182" s="149"/>
    </row>
    <row r="2183" s="145" customFormat="1" ht="12.75" customHeight="1">
      <c r="H2183" s="149"/>
    </row>
    <row r="2184" s="145" customFormat="1" ht="12.75" customHeight="1">
      <c r="H2184" s="149"/>
    </row>
    <row r="2185" s="145" customFormat="1" ht="12.75" customHeight="1">
      <c r="H2185" s="149"/>
    </row>
    <row r="2186" s="145" customFormat="1" ht="12.75" customHeight="1">
      <c r="H2186" s="149"/>
    </row>
    <row r="2187" s="145" customFormat="1" ht="12.75" customHeight="1">
      <c r="H2187" s="149"/>
    </row>
    <row r="2188" s="145" customFormat="1" ht="12.75" customHeight="1">
      <c r="H2188" s="149"/>
    </row>
    <row r="2189" s="145" customFormat="1" ht="12.75" customHeight="1">
      <c r="H2189" s="149"/>
    </row>
    <row r="2190" s="145" customFormat="1" ht="12.75" customHeight="1">
      <c r="H2190" s="149"/>
    </row>
    <row r="2191" s="145" customFormat="1" ht="12.75" customHeight="1">
      <c r="H2191" s="149"/>
    </row>
    <row r="2192" s="145" customFormat="1" ht="12.75" customHeight="1">
      <c r="H2192" s="149"/>
    </row>
    <row r="2193" s="145" customFormat="1" ht="12.75" customHeight="1">
      <c r="H2193" s="149"/>
    </row>
    <row r="2194" s="145" customFormat="1" ht="12.75" customHeight="1">
      <c r="H2194" s="149"/>
    </row>
    <row r="2195" s="145" customFormat="1" ht="12.75" customHeight="1">
      <c r="H2195" s="149"/>
    </row>
    <row r="2196" s="145" customFormat="1" ht="12.75" customHeight="1">
      <c r="H2196" s="149"/>
    </row>
    <row r="2197" s="145" customFormat="1" ht="12.75" customHeight="1">
      <c r="H2197" s="149"/>
    </row>
    <row r="2198" s="145" customFormat="1" ht="12.75" customHeight="1">
      <c r="H2198" s="149"/>
    </row>
    <row r="2199" s="145" customFormat="1" ht="12.75" customHeight="1">
      <c r="H2199" s="149"/>
    </row>
    <row r="2200" s="145" customFormat="1" ht="12.75" customHeight="1">
      <c r="H2200" s="149"/>
    </row>
    <row r="2201" s="145" customFormat="1" ht="12.75" customHeight="1">
      <c r="H2201" s="149"/>
    </row>
    <row r="2202" s="145" customFormat="1" ht="12.75" customHeight="1">
      <c r="H2202" s="149"/>
    </row>
    <row r="2203" s="145" customFormat="1" ht="12.75" customHeight="1">
      <c r="H2203" s="149"/>
    </row>
    <row r="2204" s="145" customFormat="1" ht="12.75" customHeight="1">
      <c r="H2204" s="149"/>
    </row>
    <row r="2205" s="145" customFormat="1" ht="12.75" customHeight="1">
      <c r="H2205" s="149"/>
    </row>
    <row r="2206" s="145" customFormat="1" ht="12.75" customHeight="1">
      <c r="H2206" s="149"/>
    </row>
    <row r="2207" s="145" customFormat="1" ht="12.75" customHeight="1">
      <c r="H2207" s="149"/>
    </row>
    <row r="2208" s="145" customFormat="1" ht="12.75" customHeight="1">
      <c r="H2208" s="149"/>
    </row>
    <row r="2209" s="145" customFormat="1" ht="12.75" customHeight="1">
      <c r="H2209" s="149"/>
    </row>
    <row r="2210" s="145" customFormat="1" ht="12.75" customHeight="1">
      <c r="H2210" s="149"/>
    </row>
    <row r="2211" s="145" customFormat="1" ht="12.75" customHeight="1">
      <c r="H2211" s="149"/>
    </row>
    <row r="2212" s="145" customFormat="1" ht="12.75" customHeight="1">
      <c r="H2212" s="149"/>
    </row>
    <row r="2213" s="145" customFormat="1" ht="12.75" customHeight="1">
      <c r="H2213" s="149"/>
    </row>
    <row r="2214" s="145" customFormat="1" ht="12.75" customHeight="1">
      <c r="H2214" s="149"/>
    </row>
    <row r="2215" s="145" customFormat="1" ht="12.75" customHeight="1">
      <c r="H2215" s="149"/>
    </row>
    <row r="2216" s="145" customFormat="1" ht="12.75" customHeight="1">
      <c r="H2216" s="149"/>
    </row>
    <row r="2217" s="145" customFormat="1" ht="12.75" customHeight="1">
      <c r="H2217" s="149"/>
    </row>
    <row r="2218" s="145" customFormat="1" ht="12.75" customHeight="1">
      <c r="H2218" s="149"/>
    </row>
    <row r="2219" s="145" customFormat="1" ht="12.75" customHeight="1">
      <c r="H2219" s="149"/>
    </row>
    <row r="2220" s="145" customFormat="1" ht="12.75" customHeight="1">
      <c r="H2220" s="149"/>
    </row>
    <row r="2221" s="145" customFormat="1" ht="12.75" customHeight="1">
      <c r="H2221" s="149"/>
    </row>
    <row r="2222" s="145" customFormat="1" ht="12.75" customHeight="1">
      <c r="H2222" s="149"/>
    </row>
    <row r="2223" s="145" customFormat="1" ht="12.75" customHeight="1">
      <c r="H2223" s="149"/>
    </row>
    <row r="2224" s="145" customFormat="1" ht="12.75" customHeight="1">
      <c r="H2224" s="149"/>
    </row>
    <row r="2225" s="145" customFormat="1" ht="12.75" customHeight="1">
      <c r="H2225" s="149"/>
    </row>
    <row r="2226" s="145" customFormat="1" ht="12.75" customHeight="1">
      <c r="H2226" s="149"/>
    </row>
    <row r="2227" s="145" customFormat="1" ht="12.75" customHeight="1">
      <c r="H2227" s="149"/>
    </row>
    <row r="2228" s="145" customFormat="1" ht="12.75" customHeight="1">
      <c r="H2228" s="149"/>
    </row>
    <row r="2229" s="145" customFormat="1" ht="12.75" customHeight="1">
      <c r="H2229" s="149"/>
    </row>
    <row r="2230" s="145" customFormat="1" ht="12.75" customHeight="1">
      <c r="H2230" s="149"/>
    </row>
    <row r="2231" s="145" customFormat="1" ht="12.75" customHeight="1">
      <c r="H2231" s="149"/>
    </row>
    <row r="2232" s="145" customFormat="1" ht="12.75" customHeight="1">
      <c r="H2232" s="149"/>
    </row>
    <row r="2233" s="145" customFormat="1" ht="12.75" customHeight="1">
      <c r="H2233" s="149"/>
    </row>
    <row r="2234" s="145" customFormat="1" ht="12.75" customHeight="1">
      <c r="H2234" s="149"/>
    </row>
    <row r="2235" s="145" customFormat="1" ht="12.75" customHeight="1">
      <c r="H2235" s="149"/>
    </row>
    <row r="2236" s="145" customFormat="1" ht="12.75" customHeight="1">
      <c r="H2236" s="149"/>
    </row>
    <row r="2237" s="145" customFormat="1" ht="12.75" customHeight="1">
      <c r="H2237" s="149"/>
    </row>
    <row r="2238" s="145" customFormat="1" ht="12.75" customHeight="1">
      <c r="H2238" s="149"/>
    </row>
    <row r="2239" s="145" customFormat="1" ht="12.75" customHeight="1">
      <c r="H2239" s="149"/>
    </row>
    <row r="2240" s="145" customFormat="1" ht="12.75" customHeight="1">
      <c r="H2240" s="149"/>
    </row>
    <row r="2241" s="145" customFormat="1" ht="12.75" customHeight="1">
      <c r="H2241" s="149"/>
    </row>
    <row r="2242" s="145" customFormat="1" ht="12.75" customHeight="1">
      <c r="H2242" s="149"/>
    </row>
    <row r="2243" s="145" customFormat="1" ht="12.75" customHeight="1">
      <c r="H2243" s="149"/>
    </row>
    <row r="2244" s="145" customFormat="1" ht="12.75" customHeight="1">
      <c r="H2244" s="149"/>
    </row>
    <row r="2245" s="145" customFormat="1" ht="12.75" customHeight="1">
      <c r="H2245" s="149"/>
    </row>
    <row r="2246" s="145" customFormat="1" ht="12.75" customHeight="1">
      <c r="H2246" s="149"/>
    </row>
    <row r="2247" s="145" customFormat="1" ht="12.75" customHeight="1">
      <c r="H2247" s="149"/>
    </row>
    <row r="2248" s="145" customFormat="1" ht="12.75" customHeight="1">
      <c r="H2248" s="149"/>
    </row>
    <row r="2249" s="145" customFormat="1" ht="12.75" customHeight="1">
      <c r="H2249" s="149"/>
    </row>
    <row r="2250" s="145" customFormat="1" ht="12.75" customHeight="1">
      <c r="H2250" s="149"/>
    </row>
    <row r="2251" s="145" customFormat="1" ht="12.75" customHeight="1">
      <c r="H2251" s="149"/>
    </row>
    <row r="2252" s="145" customFormat="1" ht="12.75" customHeight="1">
      <c r="H2252" s="149"/>
    </row>
    <row r="2253" s="145" customFormat="1" ht="12.75" customHeight="1">
      <c r="H2253" s="149"/>
    </row>
    <row r="2254" s="145" customFormat="1" ht="12.75" customHeight="1">
      <c r="H2254" s="149"/>
    </row>
    <row r="2255" s="145" customFormat="1" ht="12.75" customHeight="1">
      <c r="H2255" s="149"/>
    </row>
    <row r="2256" s="145" customFormat="1" ht="12.75" customHeight="1">
      <c r="H2256" s="149"/>
    </row>
    <row r="2257" s="145" customFormat="1" ht="12.75" customHeight="1">
      <c r="H2257" s="149"/>
    </row>
    <row r="2258" s="145" customFormat="1" ht="12.75" customHeight="1">
      <c r="H2258" s="149"/>
    </row>
    <row r="2259" s="145" customFormat="1" ht="12.75" customHeight="1">
      <c r="H2259" s="149"/>
    </row>
    <row r="2260" s="145" customFormat="1" ht="12.75" customHeight="1">
      <c r="H2260" s="149"/>
    </row>
    <row r="2261" s="145" customFormat="1" ht="12.75" customHeight="1">
      <c r="H2261" s="149"/>
    </row>
    <row r="2262" s="145" customFormat="1" ht="12.75" customHeight="1">
      <c r="H2262" s="149"/>
    </row>
    <row r="2263" s="145" customFormat="1" ht="12.75" customHeight="1">
      <c r="H2263" s="149"/>
    </row>
    <row r="2264" s="145" customFormat="1" ht="12.75" customHeight="1">
      <c r="H2264" s="149"/>
    </row>
    <row r="2265" s="145" customFormat="1" ht="12.75" customHeight="1">
      <c r="H2265" s="149"/>
    </row>
    <row r="2266" s="145" customFormat="1" ht="12.75" customHeight="1">
      <c r="H2266" s="149"/>
    </row>
    <row r="2267" s="145" customFormat="1" ht="12.75" customHeight="1">
      <c r="H2267" s="149"/>
    </row>
    <row r="2268" s="145" customFormat="1" ht="12.75" customHeight="1">
      <c r="H2268" s="149"/>
    </row>
    <row r="2269" s="145" customFormat="1" ht="12.75" customHeight="1">
      <c r="H2269" s="149"/>
    </row>
    <row r="2270" s="145" customFormat="1" ht="12.75" customHeight="1">
      <c r="H2270" s="149"/>
    </row>
    <row r="2271" s="145" customFormat="1" ht="12.75" customHeight="1">
      <c r="H2271" s="149"/>
    </row>
    <row r="2272" s="145" customFormat="1" ht="12.75" customHeight="1">
      <c r="H2272" s="149"/>
    </row>
    <row r="2273" s="145" customFormat="1" ht="12.75" customHeight="1">
      <c r="H2273" s="149"/>
    </row>
    <row r="2274" s="145" customFormat="1" ht="12.75" customHeight="1">
      <c r="H2274" s="149"/>
    </row>
    <row r="2275" s="145" customFormat="1" ht="12.75" customHeight="1">
      <c r="H2275" s="149"/>
    </row>
    <row r="2276" s="145" customFormat="1" ht="12.75" customHeight="1">
      <c r="H2276" s="149"/>
    </row>
    <row r="2277" s="145" customFormat="1" ht="12.75" customHeight="1">
      <c r="H2277" s="149"/>
    </row>
    <row r="2278" s="145" customFormat="1" ht="12.75" customHeight="1">
      <c r="H2278" s="149"/>
    </row>
    <row r="2279" s="145" customFormat="1" ht="12.75" customHeight="1">
      <c r="H2279" s="149"/>
    </row>
    <row r="2280" s="145" customFormat="1" ht="12.75" customHeight="1">
      <c r="H2280" s="149"/>
    </row>
    <row r="2281" s="145" customFormat="1" ht="12.75" customHeight="1">
      <c r="H2281" s="149"/>
    </row>
    <row r="2282" s="145" customFormat="1" ht="12.75" customHeight="1">
      <c r="H2282" s="149"/>
    </row>
    <row r="2283" s="145" customFormat="1" ht="12.75" customHeight="1">
      <c r="H2283" s="149"/>
    </row>
    <row r="2284" s="145" customFormat="1" ht="12.75" customHeight="1">
      <c r="H2284" s="149"/>
    </row>
    <row r="2285" s="145" customFormat="1" ht="12.75" customHeight="1">
      <c r="H2285" s="149"/>
    </row>
    <row r="2286" s="145" customFormat="1" ht="12.75" customHeight="1">
      <c r="H2286" s="149"/>
    </row>
    <row r="2287" s="145" customFormat="1" ht="12.75" customHeight="1">
      <c r="H2287" s="149"/>
    </row>
    <row r="2288" s="145" customFormat="1" ht="12.75" customHeight="1">
      <c r="H2288" s="149"/>
    </row>
    <row r="2289" s="145" customFormat="1" ht="12.75" customHeight="1">
      <c r="H2289" s="149"/>
    </row>
    <row r="2290" s="145" customFormat="1" ht="12.75" customHeight="1">
      <c r="H2290" s="149"/>
    </row>
    <row r="2291" s="145" customFormat="1" ht="12.75" customHeight="1">
      <c r="H2291" s="149"/>
    </row>
    <row r="2292" s="145" customFormat="1" ht="12.75" customHeight="1">
      <c r="H2292" s="149"/>
    </row>
    <row r="2293" s="145" customFormat="1" ht="12.75" customHeight="1">
      <c r="H2293" s="149"/>
    </row>
    <row r="2294" s="145" customFormat="1" ht="12.75" customHeight="1">
      <c r="H2294" s="149"/>
    </row>
    <row r="2295" s="145" customFormat="1" ht="12.75" customHeight="1">
      <c r="H2295" s="149"/>
    </row>
    <row r="2296" s="145" customFormat="1" ht="12.75" customHeight="1">
      <c r="H2296" s="149"/>
    </row>
    <row r="2297" s="145" customFormat="1" ht="12.75" customHeight="1">
      <c r="H2297" s="149"/>
    </row>
    <row r="2298" s="145" customFormat="1" ht="12.75" customHeight="1">
      <c r="H2298" s="149"/>
    </row>
    <row r="2299" s="145" customFormat="1" ht="12.75" customHeight="1">
      <c r="H2299" s="149"/>
    </row>
    <row r="2300" s="145" customFormat="1" ht="12.75" customHeight="1">
      <c r="H2300" s="149"/>
    </row>
    <row r="2301" s="145" customFormat="1" ht="12.75" customHeight="1">
      <c r="H2301" s="149"/>
    </row>
    <row r="2302" s="145" customFormat="1" ht="12.75" customHeight="1">
      <c r="H2302" s="149"/>
    </row>
    <row r="2303" s="145" customFormat="1" ht="12.75" customHeight="1">
      <c r="H2303" s="149"/>
    </row>
    <row r="2304" s="145" customFormat="1" ht="12.75" customHeight="1">
      <c r="H2304" s="149"/>
    </row>
    <row r="2305" s="145" customFormat="1" ht="12.75" customHeight="1">
      <c r="H2305" s="149"/>
    </row>
    <row r="2306" s="145" customFormat="1" ht="12.75" customHeight="1">
      <c r="H2306" s="149"/>
    </row>
    <row r="2307" s="145" customFormat="1" ht="12.75" customHeight="1">
      <c r="H2307" s="149"/>
    </row>
    <row r="2308" s="145" customFormat="1" ht="12.75" customHeight="1">
      <c r="H2308" s="149"/>
    </row>
    <row r="2309" s="145" customFormat="1" ht="12.75" customHeight="1">
      <c r="H2309" s="149"/>
    </row>
    <row r="2310" s="145" customFormat="1" ht="12.75" customHeight="1">
      <c r="H2310" s="149"/>
    </row>
    <row r="2311" s="145" customFormat="1" ht="12.75" customHeight="1">
      <c r="H2311" s="149"/>
    </row>
    <row r="2312" s="145" customFormat="1" ht="12.75" customHeight="1">
      <c r="H2312" s="149"/>
    </row>
    <row r="2313" s="145" customFormat="1" ht="12.75" customHeight="1">
      <c r="H2313" s="149"/>
    </row>
    <row r="2314" s="145" customFormat="1" ht="12.75" customHeight="1">
      <c r="H2314" s="149"/>
    </row>
    <row r="2315" s="145" customFormat="1" ht="12.75" customHeight="1">
      <c r="H2315" s="149"/>
    </row>
    <row r="2316" s="145" customFormat="1" ht="12.75" customHeight="1">
      <c r="H2316" s="149"/>
    </row>
    <row r="2317" s="145" customFormat="1" ht="12.75" customHeight="1">
      <c r="H2317" s="149"/>
    </row>
    <row r="2318" s="145" customFormat="1" ht="12.75" customHeight="1">
      <c r="H2318" s="149"/>
    </row>
    <row r="2319" s="145" customFormat="1" ht="12.75" customHeight="1">
      <c r="H2319" s="149"/>
    </row>
    <row r="2320" s="145" customFormat="1" ht="12.75" customHeight="1">
      <c r="H2320" s="149"/>
    </row>
    <row r="2321" s="145" customFormat="1" ht="12.75" customHeight="1">
      <c r="H2321" s="149"/>
    </row>
    <row r="2322" s="145" customFormat="1" ht="12.75" customHeight="1">
      <c r="H2322" s="149"/>
    </row>
    <row r="2323" s="145" customFormat="1" ht="12.75" customHeight="1">
      <c r="H2323" s="149"/>
    </row>
    <row r="2324" s="145" customFormat="1" ht="12.75" customHeight="1">
      <c r="H2324" s="149"/>
    </row>
    <row r="2325" s="145" customFormat="1" ht="12.75" customHeight="1">
      <c r="H2325" s="149"/>
    </row>
    <row r="2326" s="145" customFormat="1" ht="12.75" customHeight="1">
      <c r="H2326" s="149"/>
    </row>
    <row r="2327" s="145" customFormat="1" ht="12.75" customHeight="1">
      <c r="H2327" s="149"/>
    </row>
    <row r="2328" s="145" customFormat="1" ht="12.75" customHeight="1">
      <c r="H2328" s="149"/>
    </row>
    <row r="2329" s="145" customFormat="1" ht="12.75" customHeight="1">
      <c r="H2329" s="149"/>
    </row>
    <row r="2330" s="145" customFormat="1" ht="12.75" customHeight="1">
      <c r="H2330" s="149"/>
    </row>
    <row r="2331" s="145" customFormat="1" ht="12.75" customHeight="1">
      <c r="H2331" s="149"/>
    </row>
    <row r="2332" s="145" customFormat="1" ht="12.75" customHeight="1">
      <c r="H2332" s="149"/>
    </row>
    <row r="2333" s="145" customFormat="1" ht="12.75" customHeight="1">
      <c r="H2333" s="149"/>
    </row>
    <row r="2334" s="145" customFormat="1" ht="12.75" customHeight="1">
      <c r="H2334" s="149"/>
    </row>
    <row r="2335" s="145" customFormat="1" ht="12.75" customHeight="1">
      <c r="H2335" s="149"/>
    </row>
    <row r="2336" s="145" customFormat="1" ht="12.75" customHeight="1">
      <c r="H2336" s="149"/>
    </row>
    <row r="2337" s="145" customFormat="1" ht="12.75" customHeight="1">
      <c r="H2337" s="149"/>
    </row>
    <row r="2338" s="145" customFormat="1" ht="12.75" customHeight="1">
      <c r="H2338" s="149"/>
    </row>
    <row r="2339" s="145" customFormat="1" ht="12.75" customHeight="1">
      <c r="H2339" s="149"/>
    </row>
    <row r="2340" s="145" customFormat="1" ht="12.75" customHeight="1">
      <c r="H2340" s="149"/>
    </row>
    <row r="2341" s="145" customFormat="1" ht="12.75" customHeight="1">
      <c r="H2341" s="149"/>
    </row>
    <row r="2342" s="145" customFormat="1" ht="12.75" customHeight="1">
      <c r="H2342" s="149"/>
    </row>
    <row r="2343" s="145" customFormat="1" ht="12.75" customHeight="1">
      <c r="H2343" s="149"/>
    </row>
    <row r="2344" s="145" customFormat="1" ht="12.75" customHeight="1">
      <c r="H2344" s="149"/>
    </row>
    <row r="2345" s="145" customFormat="1" ht="12.75" customHeight="1">
      <c r="H2345" s="149"/>
    </row>
    <row r="2346" s="145" customFormat="1" ht="12.75" customHeight="1">
      <c r="H2346" s="149"/>
    </row>
    <row r="2347" s="145" customFormat="1" ht="12.75" customHeight="1">
      <c r="H2347" s="149"/>
    </row>
    <row r="2348" s="145" customFormat="1" ht="12.75" customHeight="1">
      <c r="H2348" s="149"/>
    </row>
    <row r="2349" s="145" customFormat="1" ht="12.75" customHeight="1">
      <c r="H2349" s="149"/>
    </row>
    <row r="2350" s="145" customFormat="1" ht="12.75" customHeight="1">
      <c r="H2350" s="149"/>
    </row>
    <row r="2351" s="145" customFormat="1" ht="12.75" customHeight="1">
      <c r="H2351" s="149"/>
    </row>
    <row r="2352" s="145" customFormat="1" ht="12.75" customHeight="1">
      <c r="H2352" s="149"/>
    </row>
    <row r="2353" s="145" customFormat="1" ht="12.75" customHeight="1">
      <c r="H2353" s="149"/>
    </row>
    <row r="2354" s="145" customFormat="1" ht="12.75" customHeight="1">
      <c r="H2354" s="149"/>
    </row>
    <row r="2355" s="145" customFormat="1" ht="12.75" customHeight="1">
      <c r="H2355" s="149"/>
    </row>
    <row r="2356" s="145" customFormat="1" ht="12.75" customHeight="1">
      <c r="H2356" s="149"/>
    </row>
    <row r="2357" s="145" customFormat="1" ht="12.75" customHeight="1">
      <c r="H2357" s="149"/>
    </row>
    <row r="2358" s="145" customFormat="1" ht="12.75" customHeight="1">
      <c r="H2358" s="149"/>
    </row>
    <row r="2359" s="145" customFormat="1" ht="12.75" customHeight="1">
      <c r="H2359" s="149"/>
    </row>
    <row r="2360" s="145" customFormat="1" ht="12.75" customHeight="1">
      <c r="H2360" s="149"/>
    </row>
    <row r="2361" s="145" customFormat="1" ht="12.75" customHeight="1">
      <c r="H2361" s="149"/>
    </row>
    <row r="2362" s="145" customFormat="1" ht="12.75" customHeight="1">
      <c r="H2362" s="149"/>
    </row>
    <row r="2363" s="145" customFormat="1" ht="12.75" customHeight="1">
      <c r="H2363" s="149"/>
    </row>
    <row r="2364" s="145" customFormat="1" ht="12.75" customHeight="1">
      <c r="H2364" s="149"/>
    </row>
    <row r="2365" s="145" customFormat="1" ht="12.75" customHeight="1">
      <c r="H2365" s="149"/>
    </row>
    <row r="2366" s="145" customFormat="1" ht="12.75" customHeight="1">
      <c r="H2366" s="149"/>
    </row>
    <row r="2367" s="145" customFormat="1" ht="12.75" customHeight="1">
      <c r="H2367" s="149"/>
    </row>
    <row r="2368" s="145" customFormat="1" ht="12.75" customHeight="1">
      <c r="H2368" s="149"/>
    </row>
    <row r="2369" s="145" customFormat="1" ht="12.75" customHeight="1">
      <c r="H2369" s="149"/>
    </row>
    <row r="2370" s="145" customFormat="1" ht="12.75" customHeight="1">
      <c r="H2370" s="149"/>
    </row>
    <row r="2371" s="145" customFormat="1" ht="12.75" customHeight="1">
      <c r="H2371" s="149"/>
    </row>
    <row r="2372" s="145" customFormat="1" ht="12.75" customHeight="1">
      <c r="H2372" s="149"/>
    </row>
    <row r="2373" s="145" customFormat="1" ht="12.75" customHeight="1">
      <c r="H2373" s="149"/>
    </row>
    <row r="2374" s="145" customFormat="1" ht="12.75" customHeight="1">
      <c r="H2374" s="149"/>
    </row>
    <row r="2375" s="145" customFormat="1" ht="12.75" customHeight="1">
      <c r="H2375" s="149"/>
    </row>
    <row r="2376" s="145" customFormat="1" ht="12.75" customHeight="1">
      <c r="H2376" s="149"/>
    </row>
    <row r="2377" s="145" customFormat="1" ht="12.75" customHeight="1">
      <c r="H2377" s="149"/>
    </row>
    <row r="2378" s="145" customFormat="1" ht="12.75" customHeight="1">
      <c r="H2378" s="149"/>
    </row>
    <row r="2379" s="145" customFormat="1" ht="12.75" customHeight="1">
      <c r="H2379" s="149"/>
    </row>
    <row r="2380" s="145" customFormat="1" ht="12.75" customHeight="1">
      <c r="H2380" s="149"/>
    </row>
    <row r="2381" s="145" customFormat="1" ht="12.75" customHeight="1">
      <c r="H2381" s="149"/>
    </row>
    <row r="2382" s="145" customFormat="1" ht="12.75" customHeight="1">
      <c r="H2382" s="149"/>
    </row>
    <row r="2383" s="145" customFormat="1" ht="12.75" customHeight="1">
      <c r="H2383" s="149"/>
    </row>
    <row r="2384" s="145" customFormat="1" ht="12.75" customHeight="1">
      <c r="H2384" s="149"/>
    </row>
    <row r="2385" s="145" customFormat="1" ht="12.75" customHeight="1">
      <c r="H2385" s="149"/>
    </row>
    <row r="2386" s="145" customFormat="1" ht="12.75" customHeight="1">
      <c r="H2386" s="149"/>
    </row>
    <row r="2387" s="145" customFormat="1" ht="12.75" customHeight="1">
      <c r="H2387" s="149"/>
    </row>
    <row r="2388" s="145" customFormat="1" ht="12.75" customHeight="1">
      <c r="H2388" s="149"/>
    </row>
    <row r="2389" s="145" customFormat="1" ht="12.75" customHeight="1">
      <c r="H2389" s="149"/>
    </row>
    <row r="2390" s="145" customFormat="1" ht="12.75" customHeight="1">
      <c r="H2390" s="149"/>
    </row>
    <row r="2391" s="145" customFormat="1" ht="12.75" customHeight="1">
      <c r="H2391" s="149"/>
    </row>
    <row r="2392" s="145" customFormat="1" ht="12.75" customHeight="1">
      <c r="H2392" s="149"/>
    </row>
    <row r="2393" s="145" customFormat="1" ht="12.75" customHeight="1">
      <c r="H2393" s="149"/>
    </row>
    <row r="2394" s="145" customFormat="1" ht="12.75" customHeight="1">
      <c r="H2394" s="149"/>
    </row>
    <row r="2395" s="145" customFormat="1" ht="12.75" customHeight="1">
      <c r="H2395" s="149"/>
    </row>
    <row r="2396" s="145" customFormat="1" ht="12.75" customHeight="1">
      <c r="H2396" s="149"/>
    </row>
    <row r="2397" s="145" customFormat="1" ht="12.75" customHeight="1">
      <c r="H2397" s="149"/>
    </row>
    <row r="2398" s="145" customFormat="1" ht="12.75" customHeight="1">
      <c r="H2398" s="149"/>
    </row>
    <row r="2399" s="145" customFormat="1" ht="12.75" customHeight="1">
      <c r="H2399" s="149"/>
    </row>
    <row r="2400" s="145" customFormat="1" ht="12.75" customHeight="1">
      <c r="H2400" s="149"/>
    </row>
    <row r="2401" s="145" customFormat="1" ht="12.75" customHeight="1">
      <c r="H2401" s="149"/>
    </row>
    <row r="2402" s="145" customFormat="1" ht="12.75" customHeight="1">
      <c r="H2402" s="149"/>
    </row>
    <row r="2403" s="145" customFormat="1" ht="12.75" customHeight="1">
      <c r="H2403" s="149"/>
    </row>
    <row r="2404" s="145" customFormat="1" ht="12.75" customHeight="1">
      <c r="H2404" s="149"/>
    </row>
    <row r="2405" s="145" customFormat="1" ht="12.75" customHeight="1">
      <c r="H2405" s="149"/>
    </row>
    <row r="2406" s="145" customFormat="1" ht="12.75" customHeight="1">
      <c r="H2406" s="149"/>
    </row>
    <row r="2407" s="145" customFormat="1" ht="12.75" customHeight="1">
      <c r="H2407" s="149"/>
    </row>
    <row r="2408" s="145" customFormat="1" ht="12.75" customHeight="1">
      <c r="H2408" s="149"/>
    </row>
    <row r="2409" s="145" customFormat="1" ht="12.75" customHeight="1">
      <c r="H2409" s="149"/>
    </row>
    <row r="2410" s="145" customFormat="1" ht="12.75" customHeight="1">
      <c r="H2410" s="149"/>
    </row>
    <row r="2411" s="145" customFormat="1" ht="12.75" customHeight="1">
      <c r="H2411" s="149"/>
    </row>
    <row r="2412" s="145" customFormat="1" ht="12.75" customHeight="1">
      <c r="H2412" s="149"/>
    </row>
    <row r="2413" s="145" customFormat="1" ht="12.75" customHeight="1">
      <c r="H2413" s="149"/>
    </row>
    <row r="2414" s="145" customFormat="1" ht="12.75" customHeight="1">
      <c r="H2414" s="149"/>
    </row>
    <row r="2415" s="145" customFormat="1" ht="12.75" customHeight="1">
      <c r="H2415" s="149"/>
    </row>
    <row r="2416" s="145" customFormat="1" ht="12.75" customHeight="1">
      <c r="H2416" s="149"/>
    </row>
    <row r="2417" s="145" customFormat="1" ht="12.75" customHeight="1">
      <c r="H2417" s="149"/>
    </row>
    <row r="2418" s="145" customFormat="1" ht="12.75" customHeight="1">
      <c r="H2418" s="149"/>
    </row>
    <row r="2419" s="145" customFormat="1" ht="12.75" customHeight="1">
      <c r="H2419" s="149"/>
    </row>
    <row r="2420" s="145" customFormat="1" ht="12.75" customHeight="1">
      <c r="H2420" s="149"/>
    </row>
    <row r="2421" s="145" customFormat="1" ht="12.75" customHeight="1">
      <c r="H2421" s="149"/>
    </row>
    <row r="2422" s="145" customFormat="1" ht="12.75" customHeight="1">
      <c r="H2422" s="149"/>
    </row>
    <row r="2423" s="145" customFormat="1" ht="12.75" customHeight="1">
      <c r="H2423" s="149"/>
    </row>
    <row r="2424" s="145" customFormat="1" ht="12.75" customHeight="1">
      <c r="H2424" s="149"/>
    </row>
    <row r="2425" s="145" customFormat="1" ht="12.75" customHeight="1">
      <c r="H2425" s="149"/>
    </row>
    <row r="2426" s="145" customFormat="1" ht="12.75" customHeight="1">
      <c r="H2426" s="149"/>
    </row>
    <row r="2427" s="145" customFormat="1" ht="12.75" customHeight="1">
      <c r="H2427" s="149"/>
    </row>
    <row r="2428" s="145" customFormat="1" ht="12.75" customHeight="1">
      <c r="H2428" s="149"/>
    </row>
    <row r="2429" s="145" customFormat="1" ht="12.75" customHeight="1">
      <c r="H2429" s="149"/>
    </row>
    <row r="2430" s="145" customFormat="1" ht="12.75" customHeight="1">
      <c r="H2430" s="149"/>
    </row>
    <row r="2431" s="145" customFormat="1" ht="12.75" customHeight="1">
      <c r="H2431" s="149"/>
    </row>
    <row r="2432" s="145" customFormat="1" ht="12.75" customHeight="1">
      <c r="H2432" s="149"/>
    </row>
    <row r="2433" s="145" customFormat="1" ht="12.75" customHeight="1">
      <c r="H2433" s="149"/>
    </row>
    <row r="2434" s="145" customFormat="1" ht="12.75" customHeight="1">
      <c r="H2434" s="149"/>
    </row>
    <row r="2435" s="145" customFormat="1" ht="12.75" customHeight="1">
      <c r="H2435" s="149"/>
    </row>
    <row r="2436" s="145" customFormat="1" ht="12.75" customHeight="1">
      <c r="H2436" s="149"/>
    </row>
    <row r="2437" s="145" customFormat="1" ht="12.75" customHeight="1">
      <c r="H2437" s="149"/>
    </row>
    <row r="2438" s="145" customFormat="1" ht="12.75" customHeight="1">
      <c r="H2438" s="149"/>
    </row>
    <row r="2439" s="145" customFormat="1" ht="12.75" customHeight="1">
      <c r="H2439" s="149"/>
    </row>
    <row r="2440" s="145" customFormat="1" ht="12.75" customHeight="1">
      <c r="H2440" s="149"/>
    </row>
    <row r="2441" s="145" customFormat="1" ht="12.75" customHeight="1">
      <c r="H2441" s="149"/>
    </row>
    <row r="2442" s="145" customFormat="1" ht="12.75" customHeight="1">
      <c r="H2442" s="149"/>
    </row>
    <row r="2443" s="145" customFormat="1" ht="12.75" customHeight="1">
      <c r="H2443" s="149"/>
    </row>
    <row r="2444" s="145" customFormat="1" ht="12.75" customHeight="1">
      <c r="H2444" s="149"/>
    </row>
    <row r="2445" s="145" customFormat="1" ht="12.75" customHeight="1">
      <c r="H2445" s="149"/>
    </row>
    <row r="2446" s="145" customFormat="1" ht="12.75" customHeight="1">
      <c r="H2446" s="149"/>
    </row>
    <row r="2447" s="145" customFormat="1" ht="12.75" customHeight="1">
      <c r="H2447" s="149"/>
    </row>
    <row r="2448" s="145" customFormat="1" ht="12.75" customHeight="1">
      <c r="H2448" s="149"/>
    </row>
    <row r="2449" s="145" customFormat="1" ht="12.75" customHeight="1">
      <c r="H2449" s="149"/>
    </row>
    <row r="2450" s="145" customFormat="1" ht="12.75" customHeight="1">
      <c r="H2450" s="149"/>
    </row>
    <row r="2451" s="145" customFormat="1" ht="12.75" customHeight="1">
      <c r="H2451" s="149"/>
    </row>
    <row r="2452" s="145" customFormat="1" ht="12.75" customHeight="1">
      <c r="H2452" s="149"/>
    </row>
    <row r="2453" s="145" customFormat="1" ht="12.75" customHeight="1">
      <c r="H2453" s="149"/>
    </row>
    <row r="2454" s="145" customFormat="1" ht="12.75" customHeight="1">
      <c r="H2454" s="149"/>
    </row>
    <row r="2455" s="145" customFormat="1" ht="12.75" customHeight="1">
      <c r="H2455" s="149"/>
    </row>
    <row r="2456" s="145" customFormat="1" ht="12.75" customHeight="1">
      <c r="H2456" s="149"/>
    </row>
    <row r="2457" s="145" customFormat="1" ht="12.75" customHeight="1">
      <c r="H2457" s="149"/>
    </row>
    <row r="2458" s="145" customFormat="1" ht="12.75" customHeight="1">
      <c r="H2458" s="149"/>
    </row>
    <row r="2459" s="145" customFormat="1" ht="12.75" customHeight="1">
      <c r="H2459" s="149"/>
    </row>
    <row r="2460" s="145" customFormat="1" ht="12.75" customHeight="1">
      <c r="H2460" s="149"/>
    </row>
    <row r="2461" s="145" customFormat="1" ht="12.75" customHeight="1">
      <c r="H2461" s="149"/>
    </row>
    <row r="2462" s="145" customFormat="1" ht="12.75" customHeight="1">
      <c r="H2462" s="149"/>
    </row>
    <row r="2463" s="145" customFormat="1" ht="12.75" customHeight="1">
      <c r="H2463" s="149"/>
    </row>
    <row r="2464" s="145" customFormat="1" ht="12.75" customHeight="1">
      <c r="H2464" s="149"/>
    </row>
    <row r="2465" s="145" customFormat="1" ht="12.75" customHeight="1">
      <c r="H2465" s="149"/>
    </row>
    <row r="2466" s="145" customFormat="1" ht="12.75" customHeight="1">
      <c r="H2466" s="149"/>
    </row>
    <row r="2467" s="145" customFormat="1" ht="12.75" customHeight="1">
      <c r="H2467" s="149"/>
    </row>
    <row r="2468" s="145" customFormat="1" ht="12.75" customHeight="1">
      <c r="H2468" s="149"/>
    </row>
    <row r="2469" s="145" customFormat="1" ht="12.75" customHeight="1">
      <c r="H2469" s="149"/>
    </row>
    <row r="2470" s="145" customFormat="1" ht="12.75" customHeight="1">
      <c r="H2470" s="149"/>
    </row>
    <row r="2471" s="145" customFormat="1" ht="12.75" customHeight="1">
      <c r="H2471" s="149"/>
    </row>
    <row r="2472" s="145" customFormat="1" ht="12.75" customHeight="1">
      <c r="H2472" s="149"/>
    </row>
    <row r="2473" s="145" customFormat="1" ht="12.75" customHeight="1">
      <c r="H2473" s="149"/>
    </row>
    <row r="2474" s="145" customFormat="1" ht="12.75" customHeight="1">
      <c r="H2474" s="149"/>
    </row>
    <row r="2475" s="145" customFormat="1" ht="12.75" customHeight="1">
      <c r="H2475" s="149"/>
    </row>
    <row r="2476" s="145" customFormat="1" ht="12.75" customHeight="1">
      <c r="H2476" s="149"/>
    </row>
    <row r="2477" s="145" customFormat="1" ht="12.75" customHeight="1">
      <c r="H2477" s="149"/>
    </row>
    <row r="2478" s="145" customFormat="1" ht="12.75" customHeight="1">
      <c r="H2478" s="149"/>
    </row>
    <row r="2479" s="145" customFormat="1" ht="12.75" customHeight="1">
      <c r="H2479" s="149"/>
    </row>
    <row r="2480" s="145" customFormat="1" ht="12.75" customHeight="1">
      <c r="H2480" s="149"/>
    </row>
    <row r="2481" s="145" customFormat="1" ht="12.75" customHeight="1">
      <c r="H2481" s="149"/>
    </row>
    <row r="2482" s="145" customFormat="1" ht="12.75" customHeight="1">
      <c r="H2482" s="149"/>
    </row>
    <row r="2483" s="145" customFormat="1" ht="12.75" customHeight="1">
      <c r="H2483" s="149"/>
    </row>
    <row r="2484" s="145" customFormat="1" ht="12.75" customHeight="1">
      <c r="H2484" s="149"/>
    </row>
    <row r="2485" s="145" customFormat="1" ht="12.75" customHeight="1">
      <c r="H2485" s="149"/>
    </row>
    <row r="2486" s="145" customFormat="1" ht="12.75" customHeight="1">
      <c r="H2486" s="149"/>
    </row>
    <row r="2487" s="145" customFormat="1" ht="12.75" customHeight="1">
      <c r="H2487" s="149"/>
    </row>
    <row r="2488" s="145" customFormat="1" ht="12.75" customHeight="1">
      <c r="H2488" s="149"/>
    </row>
    <row r="2489" s="145" customFormat="1" ht="12.75" customHeight="1">
      <c r="H2489" s="149"/>
    </row>
    <row r="2490" s="145" customFormat="1" ht="12.75" customHeight="1">
      <c r="H2490" s="149"/>
    </row>
    <row r="2491" s="145" customFormat="1" ht="12.75" customHeight="1">
      <c r="H2491" s="149"/>
    </row>
    <row r="2492" s="145" customFormat="1" ht="12.75" customHeight="1">
      <c r="H2492" s="149"/>
    </row>
    <row r="2493" s="145" customFormat="1" ht="12.75" customHeight="1">
      <c r="H2493" s="149"/>
    </row>
    <row r="2494" s="145" customFormat="1" ht="12.75" customHeight="1">
      <c r="H2494" s="149"/>
    </row>
    <row r="2495" s="145" customFormat="1" ht="12.75" customHeight="1">
      <c r="H2495" s="149"/>
    </row>
    <row r="2496" s="145" customFormat="1" ht="12.75" customHeight="1">
      <c r="H2496" s="149"/>
    </row>
    <row r="2497" s="145" customFormat="1" ht="12.75" customHeight="1">
      <c r="H2497" s="149"/>
    </row>
    <row r="2498" s="145" customFormat="1" ht="12.75" customHeight="1">
      <c r="H2498" s="149"/>
    </row>
    <row r="2499" s="145" customFormat="1" ht="12.75" customHeight="1">
      <c r="H2499" s="149"/>
    </row>
    <row r="2500" s="145" customFormat="1" ht="12.75" customHeight="1">
      <c r="H2500" s="149"/>
    </row>
    <row r="2501" s="145" customFormat="1" ht="12.75" customHeight="1">
      <c r="H2501" s="149"/>
    </row>
    <row r="2502" s="145" customFormat="1" ht="12.75" customHeight="1">
      <c r="H2502" s="149"/>
    </row>
    <row r="2503" s="145" customFormat="1" ht="12.75" customHeight="1">
      <c r="H2503" s="149"/>
    </row>
    <row r="2504" s="145" customFormat="1" ht="12.75" customHeight="1">
      <c r="H2504" s="149"/>
    </row>
    <row r="2505" s="145" customFormat="1" ht="12.75" customHeight="1">
      <c r="H2505" s="149"/>
    </row>
    <row r="2506" s="145" customFormat="1" ht="12.75" customHeight="1">
      <c r="H2506" s="149"/>
    </row>
    <row r="2507" s="145" customFormat="1" ht="12.75" customHeight="1">
      <c r="H2507" s="149"/>
    </row>
    <row r="2508" s="145" customFormat="1" ht="12.75" customHeight="1">
      <c r="H2508" s="149"/>
    </row>
    <row r="2509" s="145" customFormat="1" ht="12.75" customHeight="1">
      <c r="H2509" s="149"/>
    </row>
    <row r="2510" s="145" customFormat="1" ht="12.75" customHeight="1">
      <c r="H2510" s="149"/>
    </row>
    <row r="2511" s="145" customFormat="1" ht="12.75" customHeight="1">
      <c r="H2511" s="149"/>
    </row>
    <row r="2512" s="145" customFormat="1" ht="12.75" customHeight="1">
      <c r="H2512" s="149"/>
    </row>
    <row r="2513" s="145" customFormat="1" ht="12.75" customHeight="1">
      <c r="H2513" s="149"/>
    </row>
    <row r="2514" s="145" customFormat="1" ht="12.75" customHeight="1">
      <c r="H2514" s="149"/>
    </row>
    <row r="2515" s="145" customFormat="1" ht="12.75" customHeight="1">
      <c r="H2515" s="149"/>
    </row>
    <row r="2516" s="145" customFormat="1" ht="12.75" customHeight="1">
      <c r="H2516" s="149"/>
    </row>
    <row r="2517" s="145" customFormat="1" ht="12.75" customHeight="1">
      <c r="H2517" s="149"/>
    </row>
    <row r="2518" s="145" customFormat="1" ht="12.75" customHeight="1">
      <c r="H2518" s="149"/>
    </row>
    <row r="2519" s="145" customFormat="1" ht="12.75" customHeight="1">
      <c r="H2519" s="149"/>
    </row>
    <row r="2520" s="145" customFormat="1" ht="12.75" customHeight="1">
      <c r="H2520" s="149"/>
    </row>
    <row r="2521" s="145" customFormat="1" ht="12.75" customHeight="1">
      <c r="H2521" s="149"/>
    </row>
    <row r="2522" s="145" customFormat="1" ht="12.75" customHeight="1">
      <c r="H2522" s="149"/>
    </row>
    <row r="2523" s="145" customFormat="1" ht="12.75" customHeight="1">
      <c r="H2523" s="149"/>
    </row>
    <row r="2524" s="145" customFormat="1" ht="12.75" customHeight="1">
      <c r="H2524" s="149"/>
    </row>
    <row r="2525" s="145" customFormat="1" ht="12.75" customHeight="1">
      <c r="H2525" s="149"/>
    </row>
    <row r="2526" s="145" customFormat="1" ht="12.75" customHeight="1">
      <c r="H2526" s="149"/>
    </row>
    <row r="2527" s="145" customFormat="1" ht="12.75" customHeight="1">
      <c r="H2527" s="149"/>
    </row>
    <row r="2528" s="145" customFormat="1" ht="12.75" customHeight="1">
      <c r="H2528" s="149"/>
    </row>
    <row r="2529" s="145" customFormat="1" ht="12.75" customHeight="1">
      <c r="H2529" s="149"/>
    </row>
    <row r="2530" s="145" customFormat="1" ht="12.75" customHeight="1">
      <c r="H2530" s="149"/>
    </row>
    <row r="2531" s="145" customFormat="1" ht="12.75" customHeight="1">
      <c r="H2531" s="149"/>
    </row>
    <row r="2532" s="145" customFormat="1" ht="12.75" customHeight="1">
      <c r="H2532" s="149"/>
    </row>
    <row r="2533" s="145" customFormat="1" ht="12.75" customHeight="1">
      <c r="H2533" s="149"/>
    </row>
    <row r="2534" s="145" customFormat="1" ht="12.75" customHeight="1">
      <c r="H2534" s="149"/>
    </row>
    <row r="2535" s="145" customFormat="1" ht="12.75" customHeight="1">
      <c r="H2535" s="149"/>
    </row>
    <row r="2536" s="145" customFormat="1" ht="12.75" customHeight="1">
      <c r="H2536" s="149"/>
    </row>
    <row r="2537" s="145" customFormat="1" ht="12.75" customHeight="1">
      <c r="H2537" s="149"/>
    </row>
    <row r="2538" s="145" customFormat="1" ht="12.75" customHeight="1">
      <c r="H2538" s="149"/>
    </row>
    <row r="2539" s="145" customFormat="1" ht="12.75" customHeight="1">
      <c r="H2539" s="149"/>
    </row>
    <row r="2540" s="145" customFormat="1" ht="12.75" customHeight="1">
      <c r="H2540" s="149"/>
    </row>
    <row r="2541" s="145" customFormat="1" ht="12.75" customHeight="1">
      <c r="H2541" s="149"/>
    </row>
    <row r="2542" s="145" customFormat="1" ht="12.75" customHeight="1">
      <c r="H2542" s="149"/>
    </row>
    <row r="2543" s="145" customFormat="1" ht="12.75" customHeight="1">
      <c r="H2543" s="149"/>
    </row>
    <row r="2544" s="145" customFormat="1" ht="12.75" customHeight="1">
      <c r="H2544" s="149"/>
    </row>
    <row r="2545" s="145" customFormat="1" ht="12.75" customHeight="1">
      <c r="H2545" s="149"/>
    </row>
    <row r="2546" s="145" customFormat="1" ht="12.75" customHeight="1">
      <c r="H2546" s="149"/>
    </row>
    <row r="2547" s="145" customFormat="1" ht="12.75" customHeight="1">
      <c r="H2547" s="149"/>
    </row>
    <row r="2548" s="145" customFormat="1" ht="12.75" customHeight="1">
      <c r="H2548" s="149"/>
    </row>
    <row r="2549" s="145" customFormat="1" ht="12.75" customHeight="1">
      <c r="H2549" s="149"/>
    </row>
    <row r="2550" s="145" customFormat="1" ht="12.75" customHeight="1">
      <c r="H2550" s="149"/>
    </row>
    <row r="2551" s="145" customFormat="1" ht="12.75" customHeight="1">
      <c r="H2551" s="149"/>
    </row>
    <row r="2552" s="145" customFormat="1" ht="12.75" customHeight="1">
      <c r="H2552" s="149"/>
    </row>
    <row r="2553" s="145" customFormat="1" ht="12.75" customHeight="1">
      <c r="H2553" s="149"/>
    </row>
    <row r="2554" s="145" customFormat="1" ht="12.75" customHeight="1">
      <c r="H2554" s="149"/>
    </row>
    <row r="2555" s="145" customFormat="1" ht="12.75" customHeight="1">
      <c r="H2555" s="149"/>
    </row>
    <row r="2556" s="145" customFormat="1" ht="12.75" customHeight="1">
      <c r="H2556" s="149"/>
    </row>
    <row r="2557" s="145" customFormat="1" ht="12.75" customHeight="1">
      <c r="H2557" s="149"/>
    </row>
    <row r="2558" s="145" customFormat="1" ht="12.75" customHeight="1">
      <c r="H2558" s="149"/>
    </row>
    <row r="2559" s="145" customFormat="1" ht="12.75" customHeight="1">
      <c r="H2559" s="149"/>
    </row>
    <row r="2560" s="145" customFormat="1" ht="12.75" customHeight="1">
      <c r="H2560" s="149"/>
    </row>
    <row r="2561" s="145" customFormat="1" ht="12.75" customHeight="1">
      <c r="H2561" s="149"/>
    </row>
    <row r="2562" s="145" customFormat="1" ht="12.75" customHeight="1">
      <c r="H2562" s="149"/>
    </row>
    <row r="2563" s="145" customFormat="1" ht="12.75" customHeight="1">
      <c r="H2563" s="149"/>
    </row>
    <row r="2564" s="145" customFormat="1" ht="12.75" customHeight="1">
      <c r="H2564" s="149"/>
    </row>
    <row r="2565" s="145" customFormat="1" ht="12.75" customHeight="1">
      <c r="H2565" s="149"/>
    </row>
    <row r="2566" s="145" customFormat="1" ht="12.75" customHeight="1">
      <c r="H2566" s="149"/>
    </row>
    <row r="2567" s="145" customFormat="1" ht="12.75" customHeight="1">
      <c r="H2567" s="149"/>
    </row>
    <row r="2568" s="145" customFormat="1" ht="12.75" customHeight="1">
      <c r="H2568" s="149"/>
    </row>
    <row r="2569" s="145" customFormat="1" ht="12.75" customHeight="1">
      <c r="H2569" s="149"/>
    </row>
    <row r="2570" s="145" customFormat="1" ht="12.75" customHeight="1">
      <c r="H2570" s="149"/>
    </row>
    <row r="2571" s="145" customFormat="1" ht="12.75" customHeight="1">
      <c r="H2571" s="149"/>
    </row>
    <row r="2572" s="145" customFormat="1" ht="12.75" customHeight="1">
      <c r="H2572" s="149"/>
    </row>
    <row r="2573" s="145" customFormat="1" ht="12.75" customHeight="1">
      <c r="H2573" s="149"/>
    </row>
    <row r="2574" s="145" customFormat="1" ht="12.75" customHeight="1">
      <c r="H2574" s="149"/>
    </row>
    <row r="2575" s="145" customFormat="1" ht="12.75" customHeight="1">
      <c r="H2575" s="149"/>
    </row>
    <row r="2576" s="145" customFormat="1" ht="12.75" customHeight="1">
      <c r="H2576" s="149"/>
    </row>
    <row r="2577" s="145" customFormat="1" ht="12.75" customHeight="1">
      <c r="H2577" s="149"/>
    </row>
    <row r="2578" s="145" customFormat="1" ht="12.75" customHeight="1">
      <c r="H2578" s="149"/>
    </row>
    <row r="2579" s="145" customFormat="1" ht="12.75" customHeight="1">
      <c r="H2579" s="149"/>
    </row>
    <row r="2580" s="145" customFormat="1" ht="12.75" customHeight="1">
      <c r="H2580" s="149"/>
    </row>
    <row r="2581" s="145" customFormat="1" ht="12.75" customHeight="1">
      <c r="H2581" s="149"/>
    </row>
    <row r="2582" s="145" customFormat="1" ht="12.75" customHeight="1">
      <c r="H2582" s="149"/>
    </row>
    <row r="2583" s="145" customFormat="1" ht="12.75" customHeight="1">
      <c r="H2583" s="149"/>
    </row>
    <row r="2584" s="145" customFormat="1" ht="12.75" customHeight="1">
      <c r="H2584" s="149"/>
    </row>
    <row r="2585" s="145" customFormat="1" ht="12.75" customHeight="1">
      <c r="H2585" s="149"/>
    </row>
    <row r="2586" s="145" customFormat="1" ht="12.75" customHeight="1">
      <c r="H2586" s="149"/>
    </row>
    <row r="2587" s="145" customFormat="1" ht="12.75" customHeight="1">
      <c r="H2587" s="149"/>
    </row>
    <row r="2588" s="145" customFormat="1" ht="12.75" customHeight="1">
      <c r="H2588" s="149"/>
    </row>
    <row r="2589" s="145" customFormat="1" ht="12.75" customHeight="1">
      <c r="H2589" s="149"/>
    </row>
    <row r="2590" s="145" customFormat="1" ht="12.75" customHeight="1">
      <c r="H2590" s="149"/>
    </row>
    <row r="2591" s="145" customFormat="1" ht="12.75" customHeight="1">
      <c r="H2591" s="149"/>
    </row>
    <row r="2592" s="145" customFormat="1" ht="12.75" customHeight="1">
      <c r="H2592" s="149"/>
    </row>
    <row r="2593" s="145" customFormat="1" ht="12.75" customHeight="1">
      <c r="H2593" s="149"/>
    </row>
    <row r="2594" s="145" customFormat="1" ht="12.75" customHeight="1">
      <c r="H2594" s="149"/>
    </row>
    <row r="2595" s="145" customFormat="1" ht="12.75" customHeight="1">
      <c r="H2595" s="149"/>
    </row>
    <row r="2596" s="145" customFormat="1" ht="12.75" customHeight="1">
      <c r="H2596" s="149"/>
    </row>
    <row r="2597" s="145" customFormat="1" ht="12.75" customHeight="1">
      <c r="H2597" s="149"/>
    </row>
    <row r="2598" s="145" customFormat="1" ht="12.75" customHeight="1">
      <c r="H2598" s="149"/>
    </row>
    <row r="2599" s="145" customFormat="1" ht="12.75" customHeight="1">
      <c r="H2599" s="149"/>
    </row>
    <row r="2600" s="145" customFormat="1" ht="12.75" customHeight="1">
      <c r="H2600" s="149"/>
    </row>
    <row r="2601" s="145" customFormat="1" ht="12.75" customHeight="1">
      <c r="H2601" s="149"/>
    </row>
    <row r="2602" s="145" customFormat="1" ht="12.75" customHeight="1">
      <c r="H2602" s="149"/>
    </row>
    <row r="2603" s="145" customFormat="1" ht="12.75" customHeight="1">
      <c r="H2603" s="149"/>
    </row>
    <row r="2604" s="145" customFormat="1" ht="12.75" customHeight="1">
      <c r="H2604" s="149"/>
    </row>
    <row r="2605" s="145" customFormat="1" ht="12.75" customHeight="1">
      <c r="H2605" s="149"/>
    </row>
    <row r="2606" s="145" customFormat="1" ht="12.75" customHeight="1">
      <c r="H2606" s="149"/>
    </row>
    <row r="2607" s="145" customFormat="1" ht="12.75" customHeight="1">
      <c r="H2607" s="149"/>
    </row>
    <row r="2608" s="145" customFormat="1" ht="12.75" customHeight="1">
      <c r="H2608" s="149"/>
    </row>
    <row r="2609" s="145" customFormat="1" ht="12.75" customHeight="1">
      <c r="H2609" s="149"/>
    </row>
    <row r="2610" s="145" customFormat="1" ht="12.75" customHeight="1">
      <c r="H2610" s="149"/>
    </row>
    <row r="2611" s="145" customFormat="1" ht="12.75" customHeight="1">
      <c r="H2611" s="149"/>
    </row>
    <row r="2612" s="145" customFormat="1" ht="12.75" customHeight="1">
      <c r="H2612" s="149"/>
    </row>
    <row r="2613" s="145" customFormat="1" ht="12.75" customHeight="1">
      <c r="H2613" s="149"/>
    </row>
    <row r="2614" s="145" customFormat="1" ht="12.75" customHeight="1">
      <c r="H2614" s="149"/>
    </row>
    <row r="2615" s="145" customFormat="1" ht="12.75" customHeight="1">
      <c r="H2615" s="149"/>
    </row>
    <row r="2616" s="145" customFormat="1" ht="12.75" customHeight="1">
      <c r="H2616" s="149"/>
    </row>
    <row r="2617" s="145" customFormat="1" ht="12.75" customHeight="1">
      <c r="H2617" s="149"/>
    </row>
    <row r="2618" s="145" customFormat="1" ht="12.75" customHeight="1">
      <c r="H2618" s="149"/>
    </row>
    <row r="2619" s="145" customFormat="1" ht="12.75" customHeight="1">
      <c r="H2619" s="149"/>
    </row>
    <row r="2620" s="145" customFormat="1" ht="12.75" customHeight="1">
      <c r="H2620" s="149"/>
    </row>
    <row r="2621" s="145" customFormat="1" ht="12.75" customHeight="1">
      <c r="H2621" s="149"/>
    </row>
    <row r="2622" s="145" customFormat="1" ht="12.75" customHeight="1">
      <c r="H2622" s="149"/>
    </row>
    <row r="2623" s="145" customFormat="1" ht="12.75" customHeight="1">
      <c r="H2623" s="149"/>
    </row>
    <row r="2624" s="145" customFormat="1" ht="12.75" customHeight="1">
      <c r="H2624" s="149"/>
    </row>
    <row r="2625" s="145" customFormat="1" ht="12.75" customHeight="1">
      <c r="H2625" s="149"/>
    </row>
    <row r="2626" s="145" customFormat="1" ht="12.75" customHeight="1">
      <c r="H2626" s="149"/>
    </row>
    <row r="2627" s="145" customFormat="1" ht="12.75" customHeight="1">
      <c r="H2627" s="149"/>
    </row>
    <row r="2628" s="145" customFormat="1" ht="12.75" customHeight="1">
      <c r="H2628" s="149"/>
    </row>
    <row r="2629" s="145" customFormat="1" ht="12.75" customHeight="1">
      <c r="H2629" s="149"/>
    </row>
    <row r="2630" s="145" customFormat="1" ht="12.75" customHeight="1">
      <c r="H2630" s="149"/>
    </row>
    <row r="2631" s="145" customFormat="1" ht="12.75" customHeight="1">
      <c r="H2631" s="149"/>
    </row>
    <row r="2632" s="145" customFormat="1" ht="12.75" customHeight="1">
      <c r="H2632" s="149"/>
    </row>
    <row r="2633" s="145" customFormat="1" ht="12.75" customHeight="1">
      <c r="H2633" s="149"/>
    </row>
    <row r="2634" s="145" customFormat="1" ht="12.75" customHeight="1">
      <c r="H2634" s="149"/>
    </row>
    <row r="2635" s="145" customFormat="1" ht="12.75" customHeight="1">
      <c r="H2635" s="149"/>
    </row>
    <row r="2636" s="145" customFormat="1" ht="12.75" customHeight="1">
      <c r="H2636" s="149"/>
    </row>
    <row r="2637" s="145" customFormat="1" ht="12.75" customHeight="1">
      <c r="H2637" s="149"/>
    </row>
    <row r="2638" s="145" customFormat="1" ht="12.75" customHeight="1">
      <c r="H2638" s="149"/>
    </row>
    <row r="2639" s="145" customFormat="1" ht="12.75" customHeight="1">
      <c r="H2639" s="149"/>
    </row>
    <row r="2640" s="145" customFormat="1" ht="12.75" customHeight="1">
      <c r="H2640" s="149"/>
    </row>
    <row r="2641" s="145" customFormat="1" ht="12.75" customHeight="1">
      <c r="H2641" s="149"/>
    </row>
    <row r="2642" s="145" customFormat="1" ht="12.75" customHeight="1">
      <c r="H2642" s="149"/>
    </row>
    <row r="2643" s="145" customFormat="1" ht="12.75" customHeight="1">
      <c r="H2643" s="149"/>
    </row>
    <row r="2644" s="145" customFormat="1" ht="12.75" customHeight="1">
      <c r="H2644" s="149"/>
    </row>
    <row r="2645" s="145" customFormat="1" ht="12.75" customHeight="1">
      <c r="H2645" s="149"/>
    </row>
    <row r="2646" s="145" customFormat="1" ht="12.75" customHeight="1">
      <c r="H2646" s="149"/>
    </row>
    <row r="2647" s="145" customFormat="1" ht="12.75" customHeight="1">
      <c r="H2647" s="149"/>
    </row>
    <row r="2648" s="145" customFormat="1" ht="12.75" customHeight="1">
      <c r="H2648" s="149"/>
    </row>
    <row r="2649" s="145" customFormat="1" ht="12.75" customHeight="1">
      <c r="H2649" s="149"/>
    </row>
    <row r="2650" s="145" customFormat="1" ht="12.75" customHeight="1">
      <c r="H2650" s="149"/>
    </row>
    <row r="2651" s="145" customFormat="1" ht="12.75" customHeight="1">
      <c r="H2651" s="149"/>
    </row>
    <row r="2652" s="145" customFormat="1" ht="12.75" customHeight="1">
      <c r="H2652" s="149"/>
    </row>
    <row r="2653" s="145" customFormat="1" ht="12.75" customHeight="1">
      <c r="H2653" s="149"/>
    </row>
    <row r="2654" s="145" customFormat="1" ht="12.75" customHeight="1">
      <c r="H2654" s="149"/>
    </row>
    <row r="2655" s="145" customFormat="1" ht="12.75" customHeight="1">
      <c r="H2655" s="149"/>
    </row>
    <row r="2656" s="145" customFormat="1" ht="12.75" customHeight="1">
      <c r="H2656" s="149"/>
    </row>
    <row r="2657" s="145" customFormat="1" ht="12.75" customHeight="1">
      <c r="H2657" s="149"/>
    </row>
    <row r="2658" s="145" customFormat="1" ht="12.75" customHeight="1">
      <c r="H2658" s="149"/>
    </row>
    <row r="2659" s="145" customFormat="1" ht="12.75" customHeight="1">
      <c r="H2659" s="149"/>
    </row>
    <row r="2660" s="145" customFormat="1" ht="12.75" customHeight="1">
      <c r="H2660" s="149"/>
    </row>
    <row r="2661" s="145" customFormat="1" ht="12.75" customHeight="1">
      <c r="H2661" s="149"/>
    </row>
    <row r="2662" s="145" customFormat="1" ht="12.75" customHeight="1">
      <c r="H2662" s="149"/>
    </row>
    <row r="2663" s="145" customFormat="1" ht="12.75" customHeight="1">
      <c r="H2663" s="149"/>
    </row>
    <row r="2664" s="145" customFormat="1" ht="12.75" customHeight="1">
      <c r="H2664" s="149"/>
    </row>
    <row r="2665" s="145" customFormat="1" ht="12.75" customHeight="1">
      <c r="H2665" s="149"/>
    </row>
    <row r="2666" s="145" customFormat="1" ht="12.75" customHeight="1">
      <c r="H2666" s="149"/>
    </row>
    <row r="2667" s="145" customFormat="1" ht="12.75" customHeight="1">
      <c r="H2667" s="149"/>
    </row>
    <row r="2668" s="145" customFormat="1" ht="12.75" customHeight="1">
      <c r="H2668" s="149"/>
    </row>
    <row r="2669" s="145" customFormat="1" ht="12.75" customHeight="1">
      <c r="H2669" s="149"/>
    </row>
    <row r="2670" s="145" customFormat="1" ht="12.75" customHeight="1">
      <c r="H2670" s="149"/>
    </row>
    <row r="2671" s="145" customFormat="1" ht="12.75" customHeight="1">
      <c r="H2671" s="149"/>
    </row>
    <row r="2672" s="145" customFormat="1" ht="12.75" customHeight="1">
      <c r="H2672" s="149"/>
    </row>
    <row r="2673" s="145" customFormat="1" ht="12.75" customHeight="1">
      <c r="H2673" s="149"/>
    </row>
    <row r="2674" s="145" customFormat="1" ht="12.75" customHeight="1">
      <c r="H2674" s="149"/>
    </row>
    <row r="2675" s="145" customFormat="1" ht="12.75" customHeight="1">
      <c r="H2675" s="149"/>
    </row>
    <row r="2676" s="145" customFormat="1" ht="12.75" customHeight="1">
      <c r="H2676" s="149"/>
    </row>
    <row r="2677" s="145" customFormat="1" ht="12.75" customHeight="1">
      <c r="H2677" s="149"/>
    </row>
    <row r="2678" s="145" customFormat="1" ht="12.75" customHeight="1">
      <c r="H2678" s="149"/>
    </row>
    <row r="2679" s="145" customFormat="1" ht="12.75" customHeight="1">
      <c r="H2679" s="149"/>
    </row>
    <row r="2680" s="145" customFormat="1" ht="12.75" customHeight="1">
      <c r="H2680" s="149"/>
    </row>
    <row r="2681" s="145" customFormat="1" ht="12.75" customHeight="1">
      <c r="H2681" s="149"/>
    </row>
    <row r="2682" s="145" customFormat="1" ht="12.75" customHeight="1">
      <c r="H2682" s="149"/>
    </row>
    <row r="2683" s="145" customFormat="1" ht="12.75" customHeight="1">
      <c r="H2683" s="149"/>
    </row>
    <row r="2684" s="145" customFormat="1" ht="12.75" customHeight="1">
      <c r="H2684" s="149"/>
    </row>
    <row r="2685" s="145" customFormat="1" ht="12.75" customHeight="1">
      <c r="H2685" s="149"/>
    </row>
    <row r="2686" s="145" customFormat="1" ht="12.75" customHeight="1">
      <c r="H2686" s="149"/>
    </row>
    <row r="2687" s="145" customFormat="1" ht="12.75" customHeight="1">
      <c r="H2687" s="149"/>
    </row>
    <row r="2688" s="145" customFormat="1" ht="12.75" customHeight="1">
      <c r="H2688" s="149"/>
    </row>
    <row r="2689" s="145" customFormat="1" ht="12.75" customHeight="1">
      <c r="H2689" s="149"/>
    </row>
    <row r="2690" s="145" customFormat="1" ht="12.75" customHeight="1">
      <c r="H2690" s="149"/>
    </row>
    <row r="2691" s="145" customFormat="1" ht="12.75" customHeight="1">
      <c r="H2691" s="149"/>
    </row>
    <row r="2692" s="145" customFormat="1" ht="12.75" customHeight="1">
      <c r="H2692" s="149"/>
    </row>
    <row r="2693" s="145" customFormat="1" ht="12.75" customHeight="1">
      <c r="H2693" s="149"/>
    </row>
    <row r="2694" s="145" customFormat="1" ht="12.75" customHeight="1">
      <c r="H2694" s="149"/>
    </row>
    <row r="2695" s="145" customFormat="1" ht="12.75" customHeight="1">
      <c r="H2695" s="149"/>
    </row>
    <row r="2696" s="145" customFormat="1" ht="12.75" customHeight="1">
      <c r="H2696" s="149"/>
    </row>
    <row r="2697" s="145" customFormat="1" ht="12.75" customHeight="1">
      <c r="H2697" s="149"/>
    </row>
    <row r="2698" s="145" customFormat="1" ht="12.75" customHeight="1">
      <c r="H2698" s="149"/>
    </row>
    <row r="2699" s="145" customFormat="1" ht="12.75" customHeight="1">
      <c r="H2699" s="149"/>
    </row>
    <row r="2700" s="145" customFormat="1" ht="12.75" customHeight="1">
      <c r="H2700" s="149"/>
    </row>
    <row r="2701" s="145" customFormat="1" ht="12.75" customHeight="1">
      <c r="H2701" s="149"/>
    </row>
    <row r="2702" s="145" customFormat="1" ht="12.75" customHeight="1">
      <c r="H2702" s="149"/>
    </row>
    <row r="2703" s="145" customFormat="1" ht="12.75" customHeight="1">
      <c r="H2703" s="149"/>
    </row>
    <row r="2704" s="145" customFormat="1" ht="12.75" customHeight="1">
      <c r="H2704" s="149"/>
    </row>
    <row r="2705" s="145" customFormat="1" ht="12.75" customHeight="1">
      <c r="H2705" s="149"/>
    </row>
    <row r="2706" s="145" customFormat="1" ht="12.75" customHeight="1">
      <c r="H2706" s="149"/>
    </row>
    <row r="2707" s="145" customFormat="1" ht="12.75" customHeight="1">
      <c r="H2707" s="149"/>
    </row>
    <row r="2708" s="145" customFormat="1" ht="12.75" customHeight="1">
      <c r="H2708" s="149"/>
    </row>
    <row r="2709" s="145" customFormat="1" ht="12.75" customHeight="1">
      <c r="H2709" s="149"/>
    </row>
    <row r="2710" s="145" customFormat="1" ht="12.75" customHeight="1">
      <c r="H2710" s="149"/>
    </row>
    <row r="2711" s="145" customFormat="1" ht="12.75" customHeight="1">
      <c r="H2711" s="149"/>
    </row>
    <row r="2712" s="145" customFormat="1" ht="12.75" customHeight="1">
      <c r="H2712" s="149"/>
    </row>
    <row r="2713" s="145" customFormat="1" ht="12.75" customHeight="1">
      <c r="H2713" s="149"/>
    </row>
    <row r="2714" s="145" customFormat="1" ht="12.75" customHeight="1">
      <c r="H2714" s="149"/>
    </row>
    <row r="2715" s="145" customFormat="1" ht="12.75" customHeight="1">
      <c r="H2715" s="149"/>
    </row>
    <row r="2716" s="145" customFormat="1" ht="12.75" customHeight="1">
      <c r="H2716" s="149"/>
    </row>
    <row r="2717" s="145" customFormat="1" ht="12.75" customHeight="1">
      <c r="H2717" s="149"/>
    </row>
    <row r="2718" s="145" customFormat="1" ht="12.75" customHeight="1">
      <c r="H2718" s="149"/>
    </row>
    <row r="2719" s="145" customFormat="1" ht="12.75" customHeight="1">
      <c r="H2719" s="149"/>
    </row>
    <row r="2720" s="145" customFormat="1" ht="12.75" customHeight="1">
      <c r="H2720" s="149"/>
    </row>
    <row r="2721" s="145" customFormat="1" ht="12.75" customHeight="1">
      <c r="H2721" s="149"/>
    </row>
    <row r="2722" s="145" customFormat="1" ht="12.75" customHeight="1">
      <c r="H2722" s="149"/>
    </row>
    <row r="2723" s="145" customFormat="1" ht="12.75" customHeight="1">
      <c r="H2723" s="149"/>
    </row>
    <row r="2724" s="145" customFormat="1" ht="12.75" customHeight="1">
      <c r="H2724" s="149"/>
    </row>
    <row r="2725" s="145" customFormat="1" ht="12.75" customHeight="1">
      <c r="H2725" s="149"/>
    </row>
    <row r="2726" s="145" customFormat="1" ht="12.75" customHeight="1">
      <c r="H2726" s="149"/>
    </row>
    <row r="2727" s="145" customFormat="1" ht="12.75" customHeight="1">
      <c r="H2727" s="149"/>
    </row>
    <row r="2728" s="145" customFormat="1" ht="12.75" customHeight="1">
      <c r="H2728" s="149"/>
    </row>
    <row r="2729" s="145" customFormat="1" ht="12.75" customHeight="1">
      <c r="H2729" s="149"/>
    </row>
    <row r="2730" s="145" customFormat="1" ht="12.75" customHeight="1">
      <c r="H2730" s="149"/>
    </row>
    <row r="2731" s="145" customFormat="1" ht="12.75" customHeight="1">
      <c r="H2731" s="149"/>
    </row>
    <row r="2732" s="145" customFormat="1" ht="12.75" customHeight="1">
      <c r="H2732" s="149"/>
    </row>
    <row r="2733" s="145" customFormat="1" ht="12.75" customHeight="1">
      <c r="H2733" s="149"/>
    </row>
    <row r="2734" s="145" customFormat="1" ht="12.75" customHeight="1">
      <c r="H2734" s="149"/>
    </row>
    <row r="2735" s="145" customFormat="1" ht="12.75" customHeight="1">
      <c r="H2735" s="149"/>
    </row>
    <row r="2736" s="145" customFormat="1" ht="12.75" customHeight="1">
      <c r="H2736" s="149"/>
    </row>
    <row r="2737" s="145" customFormat="1" ht="12.75" customHeight="1">
      <c r="H2737" s="149"/>
    </row>
    <row r="2738" s="145" customFormat="1" ht="12.75" customHeight="1">
      <c r="H2738" s="149"/>
    </row>
    <row r="2739" s="145" customFormat="1" ht="12.75" customHeight="1">
      <c r="H2739" s="149"/>
    </row>
    <row r="2740" s="145" customFormat="1" ht="12.75" customHeight="1">
      <c r="H2740" s="149"/>
    </row>
    <row r="2741" s="145" customFormat="1" ht="12.75" customHeight="1">
      <c r="H2741" s="149"/>
    </row>
    <row r="2742" s="145" customFormat="1" ht="12.75" customHeight="1">
      <c r="H2742" s="149"/>
    </row>
    <row r="2743" s="145" customFormat="1" ht="12.75" customHeight="1">
      <c r="H2743" s="149"/>
    </row>
    <row r="2744" s="145" customFormat="1" ht="12.75" customHeight="1">
      <c r="H2744" s="149"/>
    </row>
    <row r="2745" s="145" customFormat="1" ht="12.75" customHeight="1">
      <c r="H2745" s="149"/>
    </row>
    <row r="2746" s="145" customFormat="1" ht="12.75" customHeight="1">
      <c r="H2746" s="149"/>
    </row>
    <row r="2747" s="145" customFormat="1" ht="12.75" customHeight="1">
      <c r="H2747" s="149"/>
    </row>
    <row r="2748" s="145" customFormat="1" ht="12.75" customHeight="1">
      <c r="H2748" s="149"/>
    </row>
    <row r="2749" s="145" customFormat="1" ht="12.75" customHeight="1">
      <c r="H2749" s="149"/>
    </row>
    <row r="2750" s="145" customFormat="1" ht="12.75" customHeight="1">
      <c r="H2750" s="149"/>
    </row>
    <row r="2751" s="145" customFormat="1" ht="12.75" customHeight="1">
      <c r="H2751" s="149"/>
    </row>
    <row r="2752" s="145" customFormat="1" ht="12.75" customHeight="1">
      <c r="H2752" s="149"/>
    </row>
    <row r="2753" s="145" customFormat="1" ht="12.75" customHeight="1">
      <c r="H2753" s="149"/>
    </row>
    <row r="2754" s="145" customFormat="1" ht="12.75" customHeight="1">
      <c r="H2754" s="149"/>
    </row>
    <row r="2755" s="145" customFormat="1" ht="12.75" customHeight="1">
      <c r="H2755" s="149"/>
    </row>
    <row r="2756" s="145" customFormat="1" ht="12.75" customHeight="1">
      <c r="H2756" s="149"/>
    </row>
    <row r="2757" s="145" customFormat="1" ht="12.75" customHeight="1">
      <c r="H2757" s="149"/>
    </row>
    <row r="2758" s="145" customFormat="1" ht="12.75" customHeight="1">
      <c r="H2758" s="149"/>
    </row>
    <row r="2759" s="145" customFormat="1" ht="12.75" customHeight="1">
      <c r="H2759" s="149"/>
    </row>
    <row r="2760" s="145" customFormat="1" ht="12.75" customHeight="1">
      <c r="H2760" s="149"/>
    </row>
    <row r="2761" s="145" customFormat="1" ht="12.75" customHeight="1">
      <c r="H2761" s="149"/>
    </row>
    <row r="2762" s="145" customFormat="1" ht="12.75" customHeight="1">
      <c r="H2762" s="149"/>
    </row>
    <row r="2763" s="145" customFormat="1" ht="12.75" customHeight="1">
      <c r="H2763" s="149"/>
    </row>
    <row r="2764" s="145" customFormat="1" ht="12.75" customHeight="1">
      <c r="H2764" s="149"/>
    </row>
    <row r="2765" s="145" customFormat="1" ht="12.75" customHeight="1">
      <c r="H2765" s="149"/>
    </row>
    <row r="2766" s="145" customFormat="1" ht="12.75" customHeight="1">
      <c r="H2766" s="149"/>
    </row>
    <row r="2767" s="145" customFormat="1" ht="12.75" customHeight="1">
      <c r="H2767" s="149"/>
    </row>
    <row r="2768" s="145" customFormat="1" ht="12.75" customHeight="1">
      <c r="H2768" s="149"/>
    </row>
    <row r="2769" s="145" customFormat="1" ht="12.75" customHeight="1">
      <c r="H2769" s="149"/>
    </row>
    <row r="2770" s="145" customFormat="1" ht="12.75" customHeight="1">
      <c r="H2770" s="149"/>
    </row>
    <row r="2771" s="145" customFormat="1" ht="12.75" customHeight="1">
      <c r="H2771" s="149"/>
    </row>
    <row r="2772" s="145" customFormat="1" ht="12.75" customHeight="1">
      <c r="H2772" s="149"/>
    </row>
    <row r="2773" s="145" customFormat="1" ht="12.75" customHeight="1">
      <c r="H2773" s="149"/>
    </row>
    <row r="2774" s="145" customFormat="1" ht="12.75" customHeight="1">
      <c r="H2774" s="149"/>
    </row>
    <row r="2775" s="145" customFormat="1" ht="12.75" customHeight="1">
      <c r="H2775" s="149"/>
    </row>
    <row r="2776" s="145" customFormat="1" ht="12.75" customHeight="1">
      <c r="H2776" s="149"/>
    </row>
    <row r="2777" s="145" customFormat="1" ht="12.75" customHeight="1">
      <c r="H2777" s="149"/>
    </row>
    <row r="2778" s="145" customFormat="1" ht="12.75" customHeight="1">
      <c r="H2778" s="149"/>
    </row>
    <row r="2779" s="145" customFormat="1" ht="12.75" customHeight="1">
      <c r="H2779" s="149"/>
    </row>
    <row r="2780" s="145" customFormat="1" ht="12.75" customHeight="1">
      <c r="H2780" s="149"/>
    </row>
    <row r="2781" s="145" customFormat="1" ht="12.75" customHeight="1">
      <c r="H2781" s="149"/>
    </row>
    <row r="2782" s="145" customFormat="1" ht="12.75" customHeight="1">
      <c r="H2782" s="149"/>
    </row>
    <row r="2783" s="145" customFormat="1" ht="12.75" customHeight="1">
      <c r="H2783" s="149"/>
    </row>
    <row r="2784" s="145" customFormat="1" ht="12.75" customHeight="1">
      <c r="H2784" s="149"/>
    </row>
    <row r="2785" s="145" customFormat="1" ht="12.75" customHeight="1">
      <c r="H2785" s="149"/>
    </row>
    <row r="2786" s="145" customFormat="1" ht="12.75" customHeight="1">
      <c r="H2786" s="149"/>
    </row>
    <row r="2787" s="145" customFormat="1" ht="12.75" customHeight="1">
      <c r="H2787" s="149"/>
    </row>
    <row r="2788" s="145" customFormat="1" ht="12.75" customHeight="1">
      <c r="H2788" s="149"/>
    </row>
    <row r="2789" s="145" customFormat="1" ht="12.75" customHeight="1">
      <c r="H2789" s="149"/>
    </row>
    <row r="2790" s="145" customFormat="1" ht="12.75" customHeight="1">
      <c r="H2790" s="149"/>
    </row>
    <row r="2791" s="145" customFormat="1" ht="12.75" customHeight="1">
      <c r="H2791" s="149"/>
    </row>
    <row r="2792" s="145" customFormat="1" ht="12.75" customHeight="1">
      <c r="H2792" s="149"/>
    </row>
    <row r="2793" s="145" customFormat="1" ht="12.75" customHeight="1">
      <c r="H2793" s="149"/>
    </row>
    <row r="2794" s="145" customFormat="1" ht="12.75" customHeight="1">
      <c r="H2794" s="149"/>
    </row>
    <row r="2795" s="145" customFormat="1" ht="12.75" customHeight="1">
      <c r="H2795" s="149"/>
    </row>
    <row r="2796" s="145" customFormat="1" ht="12.75" customHeight="1">
      <c r="H2796" s="149"/>
    </row>
    <row r="2797" s="145" customFormat="1" ht="12.75" customHeight="1">
      <c r="H2797" s="149"/>
    </row>
    <row r="2798" s="145" customFormat="1" ht="12.75" customHeight="1">
      <c r="H2798" s="149"/>
    </row>
    <row r="2799" s="145" customFormat="1" ht="12.75" customHeight="1">
      <c r="H2799" s="149"/>
    </row>
    <row r="2800" s="145" customFormat="1" ht="12.75" customHeight="1">
      <c r="H2800" s="149"/>
    </row>
    <row r="2801" s="145" customFormat="1" ht="12.75" customHeight="1">
      <c r="H2801" s="149"/>
    </row>
    <row r="2802" s="145" customFormat="1" ht="12.75" customHeight="1">
      <c r="H2802" s="149"/>
    </row>
    <row r="2803" s="145" customFormat="1" ht="12.75" customHeight="1">
      <c r="H2803" s="149"/>
    </row>
    <row r="2804" s="145" customFormat="1" ht="12.75" customHeight="1">
      <c r="H2804" s="149"/>
    </row>
    <row r="2805" s="145" customFormat="1" ht="12.75" customHeight="1">
      <c r="H2805" s="149"/>
    </row>
    <row r="2806" s="145" customFormat="1" ht="12.75" customHeight="1">
      <c r="H2806" s="149"/>
    </row>
    <row r="2807" s="145" customFormat="1" ht="12.75" customHeight="1">
      <c r="H2807" s="149"/>
    </row>
    <row r="2808" s="145" customFormat="1" ht="12.75" customHeight="1">
      <c r="H2808" s="149"/>
    </row>
    <row r="2809" s="145" customFormat="1" ht="12.75" customHeight="1">
      <c r="H2809" s="149"/>
    </row>
    <row r="2810" s="145" customFormat="1" ht="12.75" customHeight="1">
      <c r="H2810" s="149"/>
    </row>
    <row r="2811" s="145" customFormat="1" ht="12.75" customHeight="1">
      <c r="H2811" s="149"/>
    </row>
    <row r="2812" s="145" customFormat="1" ht="12.75" customHeight="1">
      <c r="H2812" s="149"/>
    </row>
    <row r="2813" s="145" customFormat="1" ht="12.75" customHeight="1">
      <c r="H2813" s="149"/>
    </row>
    <row r="2814" s="145" customFormat="1" ht="12.75" customHeight="1">
      <c r="H2814" s="149"/>
    </row>
    <row r="2815" s="145" customFormat="1" ht="12.75" customHeight="1">
      <c r="H2815" s="149"/>
    </row>
    <row r="2816" s="145" customFormat="1" ht="12.75" customHeight="1">
      <c r="H2816" s="149"/>
    </row>
    <row r="2817" s="145" customFormat="1" ht="12.75" customHeight="1">
      <c r="H2817" s="149"/>
    </row>
    <row r="2818" s="145" customFormat="1" ht="12.75" customHeight="1">
      <c r="H2818" s="149"/>
    </row>
    <row r="2819" s="145" customFormat="1" ht="12.75" customHeight="1">
      <c r="H2819" s="149"/>
    </row>
    <row r="2820" s="145" customFormat="1" ht="12.75" customHeight="1">
      <c r="H2820" s="149"/>
    </row>
    <row r="2821" s="145" customFormat="1" ht="12.75" customHeight="1">
      <c r="H2821" s="149"/>
    </row>
    <row r="2822" s="145" customFormat="1" ht="12.75" customHeight="1">
      <c r="H2822" s="149"/>
    </row>
    <row r="2823" s="145" customFormat="1" ht="12.75" customHeight="1">
      <c r="H2823" s="149"/>
    </row>
    <row r="2824" s="145" customFormat="1" ht="12.75" customHeight="1">
      <c r="H2824" s="149"/>
    </row>
    <row r="2825" s="145" customFormat="1" ht="12.75" customHeight="1">
      <c r="H2825" s="149"/>
    </row>
    <row r="2826" s="145" customFormat="1" ht="12.75" customHeight="1">
      <c r="H2826" s="149"/>
    </row>
    <row r="2827" s="145" customFormat="1" ht="12.75" customHeight="1">
      <c r="H2827" s="149"/>
    </row>
    <row r="2828" s="145" customFormat="1" ht="12.75" customHeight="1">
      <c r="H2828" s="149"/>
    </row>
    <row r="2829" s="145" customFormat="1" ht="12.75" customHeight="1">
      <c r="H2829" s="149"/>
    </row>
    <row r="2830" s="145" customFormat="1" ht="12.75" customHeight="1">
      <c r="H2830" s="149"/>
    </row>
    <row r="2831" s="145" customFormat="1" ht="12.75" customHeight="1">
      <c r="H2831" s="149"/>
    </row>
    <row r="2832" s="145" customFormat="1" ht="12.75" customHeight="1">
      <c r="H2832" s="149"/>
    </row>
    <row r="2833" s="145" customFormat="1" ht="12.75" customHeight="1">
      <c r="H2833" s="149"/>
    </row>
    <row r="2834" s="145" customFormat="1" ht="12.75" customHeight="1">
      <c r="H2834" s="149"/>
    </row>
    <row r="2835" s="145" customFormat="1" ht="12.75" customHeight="1">
      <c r="H2835" s="149"/>
    </row>
    <row r="2836" s="145" customFormat="1" ht="12.75" customHeight="1">
      <c r="H2836" s="149"/>
    </row>
    <row r="2837" s="145" customFormat="1" ht="12.75" customHeight="1">
      <c r="H2837" s="149"/>
    </row>
    <row r="2838" s="145" customFormat="1" ht="12.75" customHeight="1">
      <c r="H2838" s="149"/>
    </row>
    <row r="2839" s="145" customFormat="1" ht="12.75" customHeight="1">
      <c r="H2839" s="149"/>
    </row>
    <row r="2840" s="145" customFormat="1" ht="12.75" customHeight="1">
      <c r="H2840" s="149"/>
    </row>
    <row r="2841" s="145" customFormat="1" ht="12.75" customHeight="1">
      <c r="H2841" s="149"/>
    </row>
    <row r="2842" s="145" customFormat="1" ht="12.75" customHeight="1">
      <c r="H2842" s="149"/>
    </row>
    <row r="2843" s="145" customFormat="1" ht="12.75" customHeight="1">
      <c r="H2843" s="149"/>
    </row>
    <row r="2844" s="145" customFormat="1" ht="12.75" customHeight="1">
      <c r="H2844" s="149"/>
    </row>
    <row r="2845" s="145" customFormat="1" ht="12.75" customHeight="1">
      <c r="H2845" s="149"/>
    </row>
    <row r="2846" s="145" customFormat="1" ht="12.75" customHeight="1">
      <c r="H2846" s="149"/>
    </row>
    <row r="2847" s="145" customFormat="1" ht="12.75" customHeight="1">
      <c r="H2847" s="149"/>
    </row>
    <row r="2848" s="145" customFormat="1" ht="12.75" customHeight="1">
      <c r="H2848" s="149"/>
    </row>
    <row r="2849" s="145" customFormat="1" ht="12.75" customHeight="1">
      <c r="H2849" s="149"/>
    </row>
    <row r="2850" s="145" customFormat="1" ht="12.75" customHeight="1">
      <c r="H2850" s="149"/>
    </row>
    <row r="2851" s="145" customFormat="1" ht="12.75" customHeight="1">
      <c r="H2851" s="149"/>
    </row>
    <row r="2852" s="145" customFormat="1" ht="12.75" customHeight="1">
      <c r="H2852" s="149"/>
    </row>
    <row r="2853" s="145" customFormat="1" ht="12.75" customHeight="1">
      <c r="H2853" s="149"/>
    </row>
    <row r="2854" s="145" customFormat="1" ht="12.75" customHeight="1">
      <c r="H2854" s="149"/>
    </row>
    <row r="2855" s="145" customFormat="1" ht="12.75" customHeight="1">
      <c r="H2855" s="149"/>
    </row>
    <row r="2856" s="145" customFormat="1" ht="12.75" customHeight="1">
      <c r="H2856" s="149"/>
    </row>
    <row r="2857" s="145" customFormat="1" ht="12.75" customHeight="1">
      <c r="H2857" s="149"/>
    </row>
    <row r="2858" s="145" customFormat="1" ht="12.75" customHeight="1">
      <c r="H2858" s="149"/>
    </row>
    <row r="2859" s="145" customFormat="1" ht="12.75" customHeight="1">
      <c r="H2859" s="149"/>
    </row>
    <row r="2860" s="145" customFormat="1" ht="12.75" customHeight="1">
      <c r="H2860" s="149"/>
    </row>
    <row r="2861" s="145" customFormat="1" ht="12.75" customHeight="1">
      <c r="H2861" s="149"/>
    </row>
    <row r="2862" s="145" customFormat="1" ht="12.75" customHeight="1">
      <c r="H2862" s="149"/>
    </row>
    <row r="2863" s="145" customFormat="1" ht="12.75" customHeight="1">
      <c r="H2863" s="149"/>
    </row>
    <row r="2864" s="145" customFormat="1" ht="12.75" customHeight="1">
      <c r="H2864" s="149"/>
    </row>
    <row r="2865" s="145" customFormat="1" ht="12.75" customHeight="1">
      <c r="H2865" s="149"/>
    </row>
    <row r="2866" s="145" customFormat="1" ht="12.75" customHeight="1">
      <c r="H2866" s="149"/>
    </row>
    <row r="2867" s="145" customFormat="1" ht="12.75" customHeight="1">
      <c r="H2867" s="149"/>
    </row>
    <row r="2868" s="145" customFormat="1" ht="12.75" customHeight="1">
      <c r="H2868" s="149"/>
    </row>
    <row r="2869" s="145" customFormat="1" ht="12.75" customHeight="1">
      <c r="H2869" s="149"/>
    </row>
    <row r="2870" s="145" customFormat="1" ht="12.75" customHeight="1">
      <c r="H2870" s="149"/>
    </row>
    <row r="2871" s="145" customFormat="1" ht="12.75" customHeight="1">
      <c r="H2871" s="149"/>
    </row>
    <row r="2872" s="145" customFormat="1" ht="12.75" customHeight="1">
      <c r="H2872" s="149"/>
    </row>
    <row r="2873" s="145" customFormat="1" ht="12.75" customHeight="1">
      <c r="H2873" s="149"/>
    </row>
    <row r="2874" s="145" customFormat="1" ht="12.75" customHeight="1">
      <c r="H2874" s="149"/>
    </row>
    <row r="2875" s="145" customFormat="1" ht="12.75" customHeight="1">
      <c r="H2875" s="149"/>
    </row>
    <row r="2876" s="145" customFormat="1" ht="12.75" customHeight="1">
      <c r="H2876" s="149"/>
    </row>
    <row r="2877" s="145" customFormat="1" ht="12.75" customHeight="1">
      <c r="H2877" s="149"/>
    </row>
    <row r="2878" s="145" customFormat="1" ht="12.75" customHeight="1">
      <c r="H2878" s="149"/>
    </row>
    <row r="2879" s="145" customFormat="1" ht="12.75" customHeight="1">
      <c r="H2879" s="149"/>
    </row>
    <row r="2880" s="145" customFormat="1" ht="12.75" customHeight="1">
      <c r="H2880" s="149"/>
    </row>
    <row r="2881" s="145" customFormat="1" ht="12.75" customHeight="1">
      <c r="H2881" s="149"/>
    </row>
    <row r="2882" s="145" customFormat="1" ht="12.75" customHeight="1">
      <c r="H2882" s="149"/>
    </row>
    <row r="2883" s="145" customFormat="1" ht="12.75" customHeight="1">
      <c r="H2883" s="149"/>
    </row>
    <row r="2884" s="145" customFormat="1" ht="12.75" customHeight="1">
      <c r="H2884" s="149"/>
    </row>
    <row r="2885" s="145" customFormat="1" ht="12.75" customHeight="1">
      <c r="H2885" s="149"/>
    </row>
    <row r="2886" s="145" customFormat="1" ht="12.75" customHeight="1">
      <c r="H2886" s="149"/>
    </row>
    <row r="2887" s="145" customFormat="1" ht="12.75" customHeight="1">
      <c r="H2887" s="149"/>
    </row>
    <row r="2888" s="145" customFormat="1" ht="12.75" customHeight="1">
      <c r="H2888" s="149"/>
    </row>
    <row r="2889" s="145" customFormat="1" ht="12.75" customHeight="1">
      <c r="H2889" s="149"/>
    </row>
    <row r="2890" s="145" customFormat="1" ht="12.75" customHeight="1">
      <c r="H2890" s="149"/>
    </row>
    <row r="2891" s="145" customFormat="1" ht="12.75" customHeight="1">
      <c r="H2891" s="149"/>
    </row>
    <row r="2892" s="145" customFormat="1" ht="12.75" customHeight="1">
      <c r="H2892" s="149"/>
    </row>
    <row r="2893" s="145" customFormat="1" ht="12.75" customHeight="1">
      <c r="H2893" s="149"/>
    </row>
    <row r="2894" s="145" customFormat="1" ht="12.75" customHeight="1">
      <c r="H2894" s="149"/>
    </row>
    <row r="2895" s="145" customFormat="1" ht="12.75" customHeight="1">
      <c r="H2895" s="149"/>
    </row>
    <row r="2896" s="145" customFormat="1" ht="12.75" customHeight="1">
      <c r="H2896" s="149"/>
    </row>
    <row r="2897" s="145" customFormat="1" ht="12.75" customHeight="1">
      <c r="H2897" s="149"/>
    </row>
    <row r="2898" s="145" customFormat="1" ht="12.75" customHeight="1">
      <c r="H2898" s="149"/>
    </row>
    <row r="2899" s="145" customFormat="1" ht="12.75" customHeight="1">
      <c r="H2899" s="149"/>
    </row>
    <row r="2900" s="145" customFormat="1" ht="12.75" customHeight="1">
      <c r="H2900" s="149"/>
    </row>
    <row r="2901" s="145" customFormat="1" ht="12.75" customHeight="1">
      <c r="H2901" s="149"/>
    </row>
    <row r="2902" s="145" customFormat="1" ht="12.75" customHeight="1">
      <c r="H2902" s="149"/>
    </row>
    <row r="2903" s="145" customFormat="1" ht="12.75" customHeight="1">
      <c r="H2903" s="149"/>
    </row>
    <row r="2904" s="145" customFormat="1" ht="12.75" customHeight="1">
      <c r="H2904" s="149"/>
    </row>
    <row r="2905" s="145" customFormat="1" ht="12.75" customHeight="1">
      <c r="H2905" s="149"/>
    </row>
    <row r="2906" s="145" customFormat="1" ht="12.75" customHeight="1">
      <c r="H2906" s="149"/>
    </row>
    <row r="2907" s="145" customFormat="1" ht="12.75" customHeight="1">
      <c r="H2907" s="149"/>
    </row>
    <row r="2908" s="145" customFormat="1" ht="12.75" customHeight="1">
      <c r="H2908" s="149"/>
    </row>
    <row r="2909" s="145" customFormat="1" ht="12.75" customHeight="1">
      <c r="H2909" s="149"/>
    </row>
    <row r="2910" s="145" customFormat="1" ht="12.75" customHeight="1">
      <c r="H2910" s="149"/>
    </row>
    <row r="2911" s="145" customFormat="1" ht="12.75" customHeight="1">
      <c r="H2911" s="149"/>
    </row>
    <row r="2912" s="145" customFormat="1" ht="12.75" customHeight="1">
      <c r="H2912" s="149"/>
    </row>
    <row r="2913" s="145" customFormat="1" ht="12.75" customHeight="1">
      <c r="H2913" s="149"/>
    </row>
    <row r="2914" s="145" customFormat="1" ht="12.75" customHeight="1">
      <c r="H2914" s="149"/>
    </row>
    <row r="2915" s="145" customFormat="1" ht="12.75" customHeight="1">
      <c r="H2915" s="149"/>
    </row>
    <row r="2916" s="145" customFormat="1" ht="12.75" customHeight="1">
      <c r="H2916" s="149"/>
    </row>
    <row r="2917" s="145" customFormat="1" ht="12.75" customHeight="1">
      <c r="H2917" s="149"/>
    </row>
    <row r="2918" s="145" customFormat="1" ht="12.75" customHeight="1">
      <c r="H2918" s="149"/>
    </row>
    <row r="2919" s="145" customFormat="1" ht="12.75" customHeight="1">
      <c r="H2919" s="149"/>
    </row>
    <row r="2920" s="145" customFormat="1" ht="12.75" customHeight="1">
      <c r="H2920" s="149"/>
    </row>
    <row r="2921" s="145" customFormat="1" ht="12.75" customHeight="1">
      <c r="H2921" s="149"/>
    </row>
    <row r="2922" s="145" customFormat="1" ht="12.75" customHeight="1">
      <c r="H2922" s="149"/>
    </row>
    <row r="2923" s="145" customFormat="1" ht="12.75" customHeight="1">
      <c r="H2923" s="149"/>
    </row>
    <row r="2924" s="145" customFormat="1" ht="12.75" customHeight="1">
      <c r="H2924" s="149"/>
    </row>
    <row r="2925" s="145" customFormat="1" ht="12.75" customHeight="1">
      <c r="H2925" s="149"/>
    </row>
    <row r="2926" s="145" customFormat="1" ht="12.75" customHeight="1">
      <c r="H2926" s="149"/>
    </row>
    <row r="2927" s="145" customFormat="1" ht="12.75" customHeight="1">
      <c r="H2927" s="149"/>
    </row>
    <row r="2928" s="145" customFormat="1" ht="12.75" customHeight="1">
      <c r="H2928" s="149"/>
    </row>
    <row r="2929" s="145" customFormat="1" ht="12.75" customHeight="1">
      <c r="H2929" s="149"/>
    </row>
    <row r="2930" s="145" customFormat="1" ht="12.75" customHeight="1">
      <c r="H2930" s="149"/>
    </row>
    <row r="2931" s="145" customFormat="1" ht="12.75" customHeight="1">
      <c r="H2931" s="149"/>
    </row>
    <row r="2932" s="145" customFormat="1" ht="12.75" customHeight="1">
      <c r="H2932" s="149"/>
    </row>
    <row r="2933" s="145" customFormat="1" ht="12.75" customHeight="1">
      <c r="H2933" s="149"/>
    </row>
    <row r="2934" s="145" customFormat="1" ht="12.75" customHeight="1">
      <c r="H2934" s="149"/>
    </row>
    <row r="2935" s="145" customFormat="1" ht="12.75" customHeight="1">
      <c r="H2935" s="149"/>
    </row>
    <row r="2936" s="145" customFormat="1" ht="12.75" customHeight="1">
      <c r="H2936" s="149"/>
    </row>
    <row r="2937" s="145" customFormat="1" ht="12.75" customHeight="1">
      <c r="H2937" s="149"/>
    </row>
    <row r="2938" s="145" customFormat="1" ht="12.75" customHeight="1">
      <c r="H2938" s="149"/>
    </row>
    <row r="2939" s="145" customFormat="1" ht="12.75" customHeight="1">
      <c r="H2939" s="149"/>
    </row>
    <row r="2940" s="145" customFormat="1" ht="12.75" customHeight="1">
      <c r="H2940" s="149"/>
    </row>
    <row r="2941" s="145" customFormat="1" ht="12.75" customHeight="1">
      <c r="H2941" s="149"/>
    </row>
    <row r="2942" s="145" customFormat="1" ht="12.75" customHeight="1">
      <c r="H2942" s="149"/>
    </row>
    <row r="2943" s="145" customFormat="1" ht="12.75" customHeight="1">
      <c r="H2943" s="149"/>
    </row>
    <row r="2944" s="145" customFormat="1" ht="12.75" customHeight="1">
      <c r="H2944" s="149"/>
    </row>
    <row r="2945" s="145" customFormat="1" ht="12.75" customHeight="1">
      <c r="H2945" s="149"/>
    </row>
    <row r="2946" s="145" customFormat="1" ht="12.75" customHeight="1">
      <c r="H2946" s="149"/>
    </row>
    <row r="2947" s="145" customFormat="1" ht="12.75" customHeight="1">
      <c r="H2947" s="149"/>
    </row>
    <row r="2948" s="145" customFormat="1" ht="12.75" customHeight="1">
      <c r="H2948" s="149"/>
    </row>
    <row r="2949" s="145" customFormat="1" ht="12.75" customHeight="1">
      <c r="H2949" s="149"/>
    </row>
    <row r="2950" s="145" customFormat="1" ht="12.75" customHeight="1">
      <c r="H2950" s="149"/>
    </row>
    <row r="2951" s="145" customFormat="1" ht="12.75" customHeight="1">
      <c r="H2951" s="149"/>
    </row>
    <row r="2952" s="145" customFormat="1" ht="12.75" customHeight="1">
      <c r="H2952" s="149"/>
    </row>
    <row r="2953" s="145" customFormat="1" ht="12.75" customHeight="1">
      <c r="H2953" s="149"/>
    </row>
    <row r="2954" s="145" customFormat="1" ht="12.75" customHeight="1">
      <c r="H2954" s="149"/>
    </row>
    <row r="2955" s="145" customFormat="1" ht="12.75" customHeight="1">
      <c r="H2955" s="149"/>
    </row>
    <row r="2956" s="145" customFormat="1" ht="12.75" customHeight="1">
      <c r="H2956" s="149"/>
    </row>
    <row r="2957" s="145" customFormat="1" ht="12.75" customHeight="1">
      <c r="H2957" s="149"/>
    </row>
    <row r="2958" s="145" customFormat="1" ht="12.75" customHeight="1">
      <c r="H2958" s="149"/>
    </row>
    <row r="2959" s="145" customFormat="1" ht="12.75" customHeight="1">
      <c r="H2959" s="149"/>
    </row>
    <row r="2960" s="145" customFormat="1" ht="12.75" customHeight="1">
      <c r="H2960" s="149"/>
    </row>
    <row r="2961" s="145" customFormat="1" ht="12.75" customHeight="1">
      <c r="H2961" s="149"/>
    </row>
    <row r="2962" s="145" customFormat="1" ht="12.75" customHeight="1">
      <c r="H2962" s="149"/>
    </row>
    <row r="2963" s="145" customFormat="1" ht="12.75" customHeight="1">
      <c r="H2963" s="149"/>
    </row>
    <row r="2964" s="145" customFormat="1" ht="12.75" customHeight="1">
      <c r="H2964" s="149"/>
    </row>
    <row r="2965" s="145" customFormat="1" ht="12.75" customHeight="1">
      <c r="H2965" s="149"/>
    </row>
    <row r="2966" s="145" customFormat="1" ht="12.75" customHeight="1">
      <c r="H2966" s="149"/>
    </row>
    <row r="2967" s="145" customFormat="1" ht="12.75" customHeight="1">
      <c r="H2967" s="149"/>
    </row>
    <row r="2968" s="145" customFormat="1" ht="12.75" customHeight="1">
      <c r="H2968" s="149"/>
    </row>
    <row r="2969" s="145" customFormat="1" ht="12.75" customHeight="1">
      <c r="H2969" s="149"/>
    </row>
    <row r="2970" s="145" customFormat="1" ht="12.75" customHeight="1">
      <c r="H2970" s="149"/>
    </row>
    <row r="2971" s="145" customFormat="1" ht="12.75" customHeight="1">
      <c r="H2971" s="149"/>
    </row>
    <row r="2972" s="145" customFormat="1" ht="12.75" customHeight="1">
      <c r="H2972" s="149"/>
    </row>
    <row r="2973" s="145" customFormat="1" ht="12.75" customHeight="1">
      <c r="H2973" s="149"/>
    </row>
    <row r="2974" s="145" customFormat="1" ht="12.75" customHeight="1">
      <c r="H2974" s="149"/>
    </row>
    <row r="2975" s="145" customFormat="1" ht="12.75" customHeight="1">
      <c r="H2975" s="149"/>
    </row>
    <row r="2976" s="145" customFormat="1" ht="12.75" customHeight="1">
      <c r="H2976" s="149"/>
    </row>
    <row r="2977" s="145" customFormat="1" ht="12.75" customHeight="1">
      <c r="H2977" s="149"/>
    </row>
    <row r="2978" s="145" customFormat="1" ht="12.75" customHeight="1">
      <c r="H2978" s="149"/>
    </row>
    <row r="2979" s="145" customFormat="1" ht="12.75" customHeight="1">
      <c r="H2979" s="149"/>
    </row>
    <row r="2980" s="145" customFormat="1" ht="12.75" customHeight="1">
      <c r="H2980" s="149"/>
    </row>
    <row r="2981" s="145" customFormat="1" ht="12.75" customHeight="1">
      <c r="H2981" s="149"/>
    </row>
    <row r="2982" s="145" customFormat="1" ht="12.75" customHeight="1">
      <c r="H2982" s="149"/>
    </row>
    <row r="2983" s="145" customFormat="1" ht="12.75" customHeight="1">
      <c r="H2983" s="149"/>
    </row>
    <row r="2984" s="145" customFormat="1" ht="12.75" customHeight="1">
      <c r="H2984" s="149"/>
    </row>
    <row r="2985" s="145" customFormat="1" ht="12.75" customHeight="1">
      <c r="H2985" s="149"/>
    </row>
    <row r="2986" s="145" customFormat="1" ht="12.75" customHeight="1">
      <c r="H2986" s="149"/>
    </row>
    <row r="2987" s="145" customFormat="1" ht="12.75" customHeight="1">
      <c r="H2987" s="149"/>
    </row>
    <row r="2988" s="145" customFormat="1" ht="12.75" customHeight="1">
      <c r="H2988" s="149"/>
    </row>
    <row r="2989" s="145" customFormat="1" ht="12.75" customHeight="1">
      <c r="H2989" s="149"/>
    </row>
    <row r="2990" s="145" customFormat="1" ht="12.75" customHeight="1">
      <c r="H2990" s="149"/>
    </row>
    <row r="2991" s="145" customFormat="1" ht="12.75" customHeight="1">
      <c r="H2991" s="149"/>
    </row>
    <row r="2992" s="145" customFormat="1" ht="12.75" customHeight="1">
      <c r="H2992" s="149"/>
    </row>
    <row r="2993" s="145" customFormat="1" ht="12.75" customHeight="1">
      <c r="H2993" s="149"/>
    </row>
    <row r="2994" s="145" customFormat="1" ht="12.75" customHeight="1">
      <c r="H2994" s="149"/>
    </row>
    <row r="2995" s="145" customFormat="1" ht="12.75" customHeight="1">
      <c r="H2995" s="149"/>
    </row>
    <row r="2996" s="145" customFormat="1" ht="12.75" customHeight="1">
      <c r="H2996" s="149"/>
    </row>
    <row r="2997" s="145" customFormat="1" ht="12.75" customHeight="1">
      <c r="H2997" s="149"/>
    </row>
    <row r="2998" s="145" customFormat="1" ht="12.75" customHeight="1">
      <c r="H2998" s="149"/>
    </row>
    <row r="2999" s="145" customFormat="1" ht="12.75" customHeight="1">
      <c r="H2999" s="149"/>
    </row>
    <row r="3000" s="145" customFormat="1" ht="12.75" customHeight="1">
      <c r="H3000" s="149"/>
    </row>
    <row r="3001" s="145" customFormat="1" ht="12.75" customHeight="1">
      <c r="H3001" s="149"/>
    </row>
    <row r="3002" s="145" customFormat="1" ht="12.75" customHeight="1">
      <c r="H3002" s="149"/>
    </row>
    <row r="3003" s="145" customFormat="1" ht="12.75" customHeight="1">
      <c r="H3003" s="149"/>
    </row>
    <row r="3004" s="145" customFormat="1" ht="12.75" customHeight="1">
      <c r="H3004" s="149"/>
    </row>
    <row r="3005" s="145" customFormat="1" ht="12.75" customHeight="1">
      <c r="H3005" s="149"/>
    </row>
    <row r="3006" s="145" customFormat="1" ht="12.75" customHeight="1">
      <c r="H3006" s="149"/>
    </row>
    <row r="3007" s="145" customFormat="1" ht="12.75" customHeight="1">
      <c r="H3007" s="149"/>
    </row>
    <row r="3008" s="145" customFormat="1" ht="12.75" customHeight="1">
      <c r="H3008" s="149"/>
    </row>
    <row r="3009" s="145" customFormat="1" ht="12.75" customHeight="1">
      <c r="H3009" s="149"/>
    </row>
    <row r="3010" s="145" customFormat="1" ht="12.75" customHeight="1">
      <c r="H3010" s="149"/>
    </row>
    <row r="3011" s="145" customFormat="1" ht="12.75" customHeight="1">
      <c r="H3011" s="149"/>
    </row>
    <row r="3012" s="145" customFormat="1" ht="12.75" customHeight="1">
      <c r="H3012" s="149"/>
    </row>
    <row r="3013" s="145" customFormat="1" ht="12.75" customHeight="1">
      <c r="H3013" s="149"/>
    </row>
    <row r="3014" s="145" customFormat="1" ht="12.75" customHeight="1">
      <c r="H3014" s="149"/>
    </row>
    <row r="3015" s="145" customFormat="1" ht="12.75" customHeight="1">
      <c r="H3015" s="149"/>
    </row>
    <row r="3016" s="145" customFormat="1" ht="12.75" customHeight="1">
      <c r="H3016" s="149"/>
    </row>
    <row r="3017" s="145" customFormat="1" ht="12.75" customHeight="1">
      <c r="H3017" s="149"/>
    </row>
    <row r="3018" s="145" customFormat="1" ht="12.75" customHeight="1">
      <c r="H3018" s="149"/>
    </row>
    <row r="3019" s="145" customFormat="1" ht="12.75" customHeight="1">
      <c r="H3019" s="149"/>
    </row>
    <row r="3020" s="145" customFormat="1" ht="12.75" customHeight="1">
      <c r="H3020" s="149"/>
    </row>
    <row r="3021" s="145" customFormat="1" ht="12.75" customHeight="1">
      <c r="H3021" s="149"/>
    </row>
    <row r="3022" s="145" customFormat="1" ht="12.75" customHeight="1">
      <c r="H3022" s="149"/>
    </row>
    <row r="3023" s="145" customFormat="1" ht="12.75" customHeight="1">
      <c r="H3023" s="149"/>
    </row>
    <row r="3024" s="145" customFormat="1" ht="12.75" customHeight="1">
      <c r="H3024" s="149"/>
    </row>
    <row r="3025" s="145" customFormat="1" ht="12.75" customHeight="1">
      <c r="H3025" s="149"/>
    </row>
    <row r="3026" s="145" customFormat="1" ht="12.75" customHeight="1">
      <c r="H3026" s="149"/>
    </row>
    <row r="3027" s="145" customFormat="1" ht="12.75" customHeight="1">
      <c r="H3027" s="149"/>
    </row>
    <row r="3028" s="145" customFormat="1" ht="12.75" customHeight="1">
      <c r="H3028" s="149"/>
    </row>
    <row r="3029" s="145" customFormat="1" ht="12.75" customHeight="1">
      <c r="H3029" s="149"/>
    </row>
    <row r="3030" s="145" customFormat="1" ht="12.75" customHeight="1">
      <c r="H3030" s="149"/>
    </row>
    <row r="3031" s="145" customFormat="1" ht="12.75" customHeight="1">
      <c r="H3031" s="149"/>
    </row>
    <row r="3032" s="145" customFormat="1" ht="12.75" customHeight="1">
      <c r="H3032" s="149"/>
    </row>
    <row r="3033" s="145" customFormat="1" ht="12.75" customHeight="1">
      <c r="H3033" s="149"/>
    </row>
    <row r="3034" s="145" customFormat="1" ht="12.75" customHeight="1">
      <c r="H3034" s="149"/>
    </row>
    <row r="3035" s="145" customFormat="1" ht="12.75" customHeight="1">
      <c r="H3035" s="149"/>
    </row>
    <row r="3036" s="145" customFormat="1" ht="12.75" customHeight="1">
      <c r="H3036" s="149"/>
    </row>
    <row r="3037" s="145" customFormat="1" ht="12.75" customHeight="1">
      <c r="H3037" s="149"/>
    </row>
    <row r="3038" s="145" customFormat="1" ht="12.75" customHeight="1">
      <c r="H3038" s="149"/>
    </row>
    <row r="3039" s="145" customFormat="1" ht="12.75" customHeight="1">
      <c r="H3039" s="149"/>
    </row>
    <row r="3040" s="145" customFormat="1" ht="12.75" customHeight="1">
      <c r="H3040" s="149"/>
    </row>
    <row r="3041" s="145" customFormat="1" ht="12.75" customHeight="1">
      <c r="H3041" s="149"/>
    </row>
    <row r="3042" s="145" customFormat="1" ht="12.75" customHeight="1">
      <c r="H3042" s="149"/>
    </row>
    <row r="3043" s="145" customFormat="1" ht="12.75" customHeight="1">
      <c r="H3043" s="149"/>
    </row>
    <row r="3044" s="145" customFormat="1" ht="12.75" customHeight="1">
      <c r="H3044" s="149"/>
    </row>
    <row r="3045" s="145" customFormat="1" ht="12.75" customHeight="1">
      <c r="H3045" s="149"/>
    </row>
    <row r="3046" s="145" customFormat="1" ht="12.75" customHeight="1">
      <c r="H3046" s="149"/>
    </row>
    <row r="3047" s="145" customFormat="1" ht="12.75" customHeight="1">
      <c r="H3047" s="149"/>
    </row>
    <row r="3048" s="145" customFormat="1" ht="12.75" customHeight="1">
      <c r="H3048" s="149"/>
    </row>
    <row r="3049" s="145" customFormat="1" ht="12.75" customHeight="1">
      <c r="H3049" s="149"/>
    </row>
    <row r="3050" s="145" customFormat="1" ht="12.75" customHeight="1">
      <c r="H3050" s="149"/>
    </row>
    <row r="3051" s="145" customFormat="1" ht="12.75" customHeight="1">
      <c r="H3051" s="149"/>
    </row>
    <row r="3052" s="145" customFormat="1" ht="12.75" customHeight="1">
      <c r="H3052" s="149"/>
    </row>
    <row r="3053" s="145" customFormat="1" ht="12.75" customHeight="1">
      <c r="H3053" s="149"/>
    </row>
    <row r="3054" s="145" customFormat="1" ht="12.75" customHeight="1">
      <c r="H3054" s="149"/>
    </row>
    <row r="3055" s="145" customFormat="1" ht="12.75" customHeight="1">
      <c r="H3055" s="149"/>
    </row>
    <row r="3056" s="145" customFormat="1" ht="12.75" customHeight="1">
      <c r="H3056" s="149"/>
    </row>
    <row r="3057" s="145" customFormat="1" ht="12.75" customHeight="1">
      <c r="H3057" s="149"/>
    </row>
    <row r="3058" s="145" customFormat="1" ht="12.75" customHeight="1">
      <c r="H3058" s="149"/>
    </row>
    <row r="3059" s="145" customFormat="1" ht="12.75" customHeight="1">
      <c r="H3059" s="149"/>
    </row>
    <row r="3060" s="145" customFormat="1" ht="12.75" customHeight="1">
      <c r="H3060" s="149"/>
    </row>
    <row r="3061" s="145" customFormat="1" ht="12.75" customHeight="1">
      <c r="H3061" s="149"/>
    </row>
    <row r="3062" s="145" customFormat="1" ht="12.75" customHeight="1">
      <c r="H3062" s="149"/>
    </row>
    <row r="3063" s="145" customFormat="1" ht="12.75" customHeight="1">
      <c r="H3063" s="149"/>
    </row>
    <row r="3064" s="145" customFormat="1" ht="12.75" customHeight="1">
      <c r="H3064" s="149"/>
    </row>
    <row r="3065" s="145" customFormat="1" ht="12.75" customHeight="1">
      <c r="H3065" s="149"/>
    </row>
    <row r="3066" s="145" customFormat="1" ht="12.75" customHeight="1">
      <c r="H3066" s="149"/>
    </row>
    <row r="3067" s="145" customFormat="1" ht="12.75" customHeight="1">
      <c r="H3067" s="149"/>
    </row>
    <row r="3068" s="145" customFormat="1" ht="12.75" customHeight="1">
      <c r="H3068" s="149"/>
    </row>
    <row r="3069" s="145" customFormat="1" ht="12.75" customHeight="1">
      <c r="H3069" s="149"/>
    </row>
    <row r="3070" s="145" customFormat="1" ht="12.75" customHeight="1">
      <c r="H3070" s="149"/>
    </row>
    <row r="3071" s="145" customFormat="1" ht="12.75" customHeight="1">
      <c r="H3071" s="149"/>
    </row>
    <row r="3072" s="145" customFormat="1" ht="12.75" customHeight="1">
      <c r="H3072" s="149"/>
    </row>
    <row r="3073" s="145" customFormat="1" ht="12.75" customHeight="1">
      <c r="H3073" s="149"/>
    </row>
    <row r="3074" s="145" customFormat="1" ht="12.75" customHeight="1">
      <c r="H3074" s="149"/>
    </row>
    <row r="3075" s="145" customFormat="1" ht="12.75" customHeight="1">
      <c r="H3075" s="149"/>
    </row>
    <row r="3076" s="145" customFormat="1" ht="12.75" customHeight="1">
      <c r="H3076" s="149"/>
    </row>
    <row r="3077" s="145" customFormat="1" ht="12.75" customHeight="1">
      <c r="H3077" s="149"/>
    </row>
    <row r="3078" s="145" customFormat="1" ht="12.75" customHeight="1">
      <c r="H3078" s="149"/>
    </row>
    <row r="3079" s="145" customFormat="1" ht="12.75" customHeight="1">
      <c r="H3079" s="149"/>
    </row>
    <row r="3080" s="145" customFormat="1" ht="12.75" customHeight="1">
      <c r="H3080" s="149"/>
    </row>
    <row r="3081" s="145" customFormat="1" ht="12.75" customHeight="1">
      <c r="H3081" s="149"/>
    </row>
    <row r="3082" s="145" customFormat="1" ht="12.75" customHeight="1">
      <c r="H3082" s="149"/>
    </row>
    <row r="3083" s="145" customFormat="1" ht="12.75" customHeight="1">
      <c r="H3083" s="149"/>
    </row>
    <row r="3084" s="145" customFormat="1" ht="12.75" customHeight="1">
      <c r="H3084" s="149"/>
    </row>
    <row r="3085" s="145" customFormat="1" ht="12.75" customHeight="1">
      <c r="H3085" s="149"/>
    </row>
    <row r="3086" s="145" customFormat="1" ht="12.75" customHeight="1">
      <c r="H3086" s="149"/>
    </row>
    <row r="3087" s="145" customFormat="1" ht="12.75" customHeight="1">
      <c r="H3087" s="149"/>
    </row>
    <row r="3088" s="145" customFormat="1" ht="12.75" customHeight="1">
      <c r="H3088" s="149"/>
    </row>
    <row r="3089" s="145" customFormat="1" ht="12.75" customHeight="1">
      <c r="H3089" s="149"/>
    </row>
    <row r="3090" s="145" customFormat="1" ht="12.75" customHeight="1">
      <c r="H3090" s="149"/>
    </row>
    <row r="3091" s="145" customFormat="1" ht="12.75" customHeight="1">
      <c r="H3091" s="149"/>
    </row>
    <row r="3092" s="145" customFormat="1" ht="12.75" customHeight="1">
      <c r="H3092" s="149"/>
    </row>
    <row r="3093" s="145" customFormat="1" ht="12.75" customHeight="1">
      <c r="H3093" s="149"/>
    </row>
    <row r="3094" s="145" customFormat="1" ht="12.75" customHeight="1">
      <c r="H3094" s="149"/>
    </row>
    <row r="3095" s="145" customFormat="1" ht="12.75" customHeight="1">
      <c r="H3095" s="149"/>
    </row>
    <row r="3096" s="145" customFormat="1" ht="12.75" customHeight="1">
      <c r="H3096" s="149"/>
    </row>
    <row r="3097" s="145" customFormat="1" ht="12.75" customHeight="1">
      <c r="H3097" s="149"/>
    </row>
    <row r="3098" s="145" customFormat="1" ht="12.75" customHeight="1">
      <c r="H3098" s="149"/>
    </row>
    <row r="3099" s="145" customFormat="1" ht="12.75" customHeight="1">
      <c r="H3099" s="149"/>
    </row>
    <row r="3100" s="145" customFormat="1" ht="12.75" customHeight="1">
      <c r="H3100" s="149"/>
    </row>
    <row r="3101" s="145" customFormat="1" ht="12.75" customHeight="1">
      <c r="H3101" s="149"/>
    </row>
    <row r="3102" s="145" customFormat="1" ht="12.75" customHeight="1">
      <c r="H3102" s="149"/>
    </row>
    <row r="3103" s="145" customFormat="1" ht="12.75" customHeight="1">
      <c r="H3103" s="149"/>
    </row>
    <row r="3104" s="145" customFormat="1" ht="12.75" customHeight="1">
      <c r="H3104" s="149"/>
    </row>
    <row r="3105" s="145" customFormat="1" ht="12.75" customHeight="1">
      <c r="H3105" s="149"/>
    </row>
    <row r="3106" s="145" customFormat="1" ht="12.75" customHeight="1">
      <c r="H3106" s="149"/>
    </row>
    <row r="3107" s="145" customFormat="1" ht="12.75" customHeight="1">
      <c r="H3107" s="149"/>
    </row>
    <row r="3108" s="145" customFormat="1" ht="12.75" customHeight="1">
      <c r="H3108" s="149"/>
    </row>
    <row r="3109" s="145" customFormat="1" ht="12.75" customHeight="1">
      <c r="H3109" s="149"/>
    </row>
    <row r="3110" s="145" customFormat="1" ht="12.75" customHeight="1">
      <c r="H3110" s="149"/>
    </row>
    <row r="3111" s="145" customFormat="1" ht="12.75" customHeight="1">
      <c r="H3111" s="149"/>
    </row>
    <row r="3112" s="145" customFormat="1" ht="12.75" customHeight="1">
      <c r="H3112" s="149"/>
    </row>
    <row r="3113" s="145" customFormat="1" ht="12.75" customHeight="1">
      <c r="H3113" s="149"/>
    </row>
    <row r="3114" s="145" customFormat="1" ht="12.75" customHeight="1">
      <c r="H3114" s="149"/>
    </row>
    <row r="3115" s="145" customFormat="1" ht="12.75" customHeight="1">
      <c r="H3115" s="149"/>
    </row>
    <row r="3116" s="145" customFormat="1" ht="12.75" customHeight="1">
      <c r="H3116" s="149"/>
    </row>
    <row r="3117" s="145" customFormat="1" ht="12.75" customHeight="1">
      <c r="H3117" s="149"/>
    </row>
    <row r="3118" s="145" customFormat="1" ht="12.75" customHeight="1">
      <c r="H3118" s="149"/>
    </row>
    <row r="3119" s="145" customFormat="1" ht="12.75" customHeight="1">
      <c r="H3119" s="149"/>
    </row>
    <row r="3120" s="145" customFormat="1" ht="12.75" customHeight="1">
      <c r="H3120" s="149"/>
    </row>
    <row r="3121" s="145" customFormat="1" ht="12.75" customHeight="1">
      <c r="H3121" s="149"/>
    </row>
    <row r="3122" s="145" customFormat="1" ht="12.75" customHeight="1">
      <c r="H3122" s="149"/>
    </row>
    <row r="3123" s="145" customFormat="1" ht="12.75" customHeight="1">
      <c r="H3123" s="149"/>
    </row>
    <row r="3124" s="145" customFormat="1" ht="12.75" customHeight="1">
      <c r="H3124" s="149"/>
    </row>
    <row r="3125" s="145" customFormat="1" ht="12.75" customHeight="1">
      <c r="H3125" s="149"/>
    </row>
    <row r="3126" s="145" customFormat="1" ht="12.75" customHeight="1">
      <c r="H3126" s="149"/>
    </row>
    <row r="3127" s="145" customFormat="1" ht="12.75" customHeight="1">
      <c r="H3127" s="149"/>
    </row>
    <row r="3128" s="145" customFormat="1" ht="12.75" customHeight="1">
      <c r="H3128" s="149"/>
    </row>
    <row r="3129" s="145" customFormat="1" ht="12.75" customHeight="1">
      <c r="H3129" s="149"/>
    </row>
    <row r="3130" s="145" customFormat="1" ht="12.75" customHeight="1">
      <c r="H3130" s="149"/>
    </row>
    <row r="3131" s="145" customFormat="1" ht="12.75" customHeight="1">
      <c r="H3131" s="149"/>
    </row>
    <row r="3132" s="145" customFormat="1" ht="12.75" customHeight="1">
      <c r="H3132" s="149"/>
    </row>
    <row r="3133" s="145" customFormat="1" ht="12.75" customHeight="1">
      <c r="H3133" s="149"/>
    </row>
    <row r="3134" s="145" customFormat="1" ht="12.75" customHeight="1">
      <c r="H3134" s="149"/>
    </row>
    <row r="3135" s="145" customFormat="1" ht="12.75" customHeight="1">
      <c r="H3135" s="149"/>
    </row>
    <row r="3136" s="145" customFormat="1" ht="12.75" customHeight="1">
      <c r="H3136" s="149"/>
    </row>
    <row r="3137" s="145" customFormat="1" ht="12.75" customHeight="1">
      <c r="H3137" s="149"/>
    </row>
    <row r="3138" s="145" customFormat="1" ht="12.75" customHeight="1">
      <c r="H3138" s="149"/>
    </row>
    <row r="3139" s="145" customFormat="1" ht="12.75" customHeight="1">
      <c r="H3139" s="149"/>
    </row>
    <row r="3140" s="145" customFormat="1" ht="12.75" customHeight="1">
      <c r="H3140" s="149"/>
    </row>
    <row r="3141" s="145" customFormat="1" ht="12.75" customHeight="1">
      <c r="H3141" s="149"/>
    </row>
    <row r="3142" s="145" customFormat="1" ht="12.75" customHeight="1">
      <c r="H3142" s="149"/>
    </row>
    <row r="3143" s="145" customFormat="1" ht="12.75" customHeight="1">
      <c r="H3143" s="149"/>
    </row>
    <row r="3144" s="145" customFormat="1" ht="12.75" customHeight="1">
      <c r="H3144" s="149"/>
    </row>
    <row r="3145" s="145" customFormat="1" ht="12.75" customHeight="1">
      <c r="H3145" s="149"/>
    </row>
    <row r="3146" s="145" customFormat="1" ht="12.75" customHeight="1">
      <c r="H3146" s="149"/>
    </row>
    <row r="3147" s="145" customFormat="1" ht="12.75" customHeight="1">
      <c r="H3147" s="149"/>
    </row>
    <row r="3148" s="145" customFormat="1" ht="12.75" customHeight="1">
      <c r="H3148" s="149"/>
    </row>
    <row r="3149" s="145" customFormat="1" ht="12.75" customHeight="1">
      <c r="H3149" s="149"/>
    </row>
    <row r="3150" s="145" customFormat="1" ht="12.75" customHeight="1">
      <c r="H3150" s="149"/>
    </row>
    <row r="3151" s="145" customFormat="1" ht="12.75" customHeight="1">
      <c r="H3151" s="149"/>
    </row>
    <row r="3152" s="145" customFormat="1" ht="12.75" customHeight="1">
      <c r="H3152" s="149"/>
    </row>
    <row r="3153" s="145" customFormat="1" ht="12.75" customHeight="1">
      <c r="H3153" s="149"/>
    </row>
    <row r="3154" s="145" customFormat="1" ht="12.75" customHeight="1">
      <c r="H3154" s="149"/>
    </row>
    <row r="3155" s="145" customFormat="1" ht="12.75" customHeight="1">
      <c r="H3155" s="149"/>
    </row>
    <row r="3156" s="145" customFormat="1" ht="12.75" customHeight="1">
      <c r="H3156" s="149"/>
    </row>
    <row r="3157" s="145" customFormat="1" ht="12.75" customHeight="1">
      <c r="H3157" s="149"/>
    </row>
    <row r="3158" s="145" customFormat="1" ht="12.75" customHeight="1">
      <c r="H3158" s="149"/>
    </row>
    <row r="3159" s="145" customFormat="1" ht="12.75" customHeight="1">
      <c r="H3159" s="149"/>
    </row>
    <row r="3160" s="145" customFormat="1" ht="12.75" customHeight="1">
      <c r="H3160" s="149"/>
    </row>
    <row r="3161" s="145" customFormat="1" ht="12.75" customHeight="1">
      <c r="H3161" s="149"/>
    </row>
    <row r="3162" s="145" customFormat="1" ht="12.75" customHeight="1">
      <c r="H3162" s="149"/>
    </row>
    <row r="3163" s="145" customFormat="1" ht="12.75" customHeight="1">
      <c r="H3163" s="149"/>
    </row>
    <row r="3164" s="145" customFormat="1" ht="12.75" customHeight="1">
      <c r="H3164" s="149"/>
    </row>
    <row r="3165" s="145" customFormat="1" ht="12.75" customHeight="1">
      <c r="H3165" s="149"/>
    </row>
    <row r="3166" s="145" customFormat="1" ht="12.75" customHeight="1">
      <c r="H3166" s="149"/>
    </row>
    <row r="3167" s="145" customFormat="1" ht="12.75" customHeight="1">
      <c r="H3167" s="149"/>
    </row>
    <row r="3168" s="145" customFormat="1" ht="12.75" customHeight="1">
      <c r="H3168" s="149"/>
    </row>
    <row r="3169" s="145" customFormat="1" ht="12.75" customHeight="1">
      <c r="H3169" s="149"/>
    </row>
    <row r="3170" s="145" customFormat="1" ht="12.75" customHeight="1">
      <c r="H3170" s="149"/>
    </row>
    <row r="3171" s="145" customFormat="1" ht="12.75" customHeight="1">
      <c r="H3171" s="149"/>
    </row>
    <row r="3172" s="145" customFormat="1" ht="12.75" customHeight="1">
      <c r="H3172" s="149"/>
    </row>
    <row r="3173" s="145" customFormat="1" ht="12.75" customHeight="1">
      <c r="H3173" s="149"/>
    </row>
    <row r="3174" s="145" customFormat="1" ht="12.75" customHeight="1">
      <c r="H3174" s="149"/>
    </row>
    <row r="3175" s="145" customFormat="1" ht="12.75" customHeight="1">
      <c r="H3175" s="149"/>
    </row>
    <row r="3176" s="145" customFormat="1" ht="12.75" customHeight="1">
      <c r="H3176" s="149"/>
    </row>
    <row r="3177" s="145" customFormat="1" ht="12.75" customHeight="1">
      <c r="H3177" s="149"/>
    </row>
    <row r="3178" s="145" customFormat="1" ht="12.75" customHeight="1">
      <c r="H3178" s="149"/>
    </row>
    <row r="3179" s="145" customFormat="1" ht="12.75" customHeight="1">
      <c r="H3179" s="149"/>
    </row>
    <row r="3180" s="145" customFormat="1" ht="12.75" customHeight="1">
      <c r="H3180" s="149"/>
    </row>
    <row r="3181" s="145" customFormat="1" ht="12.75" customHeight="1">
      <c r="H3181" s="149"/>
    </row>
    <row r="3182" s="145" customFormat="1" ht="12.75" customHeight="1">
      <c r="H3182" s="149"/>
    </row>
    <row r="3183" s="145" customFormat="1" ht="12.75" customHeight="1">
      <c r="H3183" s="149"/>
    </row>
    <row r="3184" s="145" customFormat="1" ht="12.75" customHeight="1">
      <c r="H3184" s="149"/>
    </row>
    <row r="3185" s="145" customFormat="1" ht="12.75" customHeight="1">
      <c r="H3185" s="149"/>
    </row>
    <row r="3186" s="145" customFormat="1" ht="12.75" customHeight="1">
      <c r="H3186" s="149"/>
    </row>
    <row r="3187" s="145" customFormat="1" ht="12.75" customHeight="1">
      <c r="H3187" s="149"/>
    </row>
    <row r="3188" s="145" customFormat="1" ht="12.75" customHeight="1">
      <c r="H3188" s="149"/>
    </row>
    <row r="3189" s="145" customFormat="1" ht="12.75" customHeight="1">
      <c r="H3189" s="149"/>
    </row>
    <row r="3190" s="145" customFormat="1" ht="12.75" customHeight="1">
      <c r="H3190" s="149"/>
    </row>
    <row r="3191" s="145" customFormat="1" ht="12.75" customHeight="1">
      <c r="H3191" s="149"/>
    </row>
    <row r="3192" s="145" customFormat="1" ht="12.75" customHeight="1">
      <c r="H3192" s="149"/>
    </row>
    <row r="3193" s="145" customFormat="1" ht="12.75" customHeight="1">
      <c r="H3193" s="149"/>
    </row>
    <row r="3194" s="145" customFormat="1" ht="12.75" customHeight="1">
      <c r="H3194" s="149"/>
    </row>
    <row r="3195" s="145" customFormat="1" ht="12.75" customHeight="1">
      <c r="H3195" s="149"/>
    </row>
    <row r="3196" s="145" customFormat="1" ht="12.75" customHeight="1">
      <c r="H3196" s="149"/>
    </row>
    <row r="3197" s="145" customFormat="1" ht="12.75" customHeight="1">
      <c r="H3197" s="149"/>
    </row>
    <row r="3198" s="145" customFormat="1" ht="12.75" customHeight="1">
      <c r="H3198" s="149"/>
    </row>
    <row r="3199" s="145" customFormat="1" ht="12.75" customHeight="1">
      <c r="H3199" s="149"/>
    </row>
    <row r="3200" s="145" customFormat="1" ht="12.75" customHeight="1">
      <c r="H3200" s="149"/>
    </row>
    <row r="3201" s="145" customFormat="1" ht="12.75" customHeight="1">
      <c r="H3201" s="149"/>
    </row>
    <row r="3202" s="145" customFormat="1" ht="12.75" customHeight="1">
      <c r="H3202" s="149"/>
    </row>
    <row r="3203" s="145" customFormat="1" ht="12.75" customHeight="1">
      <c r="H3203" s="149"/>
    </row>
    <row r="3204" s="145" customFormat="1" ht="12.75" customHeight="1">
      <c r="H3204" s="149"/>
    </row>
    <row r="3205" s="145" customFormat="1" ht="12.75" customHeight="1">
      <c r="H3205" s="149"/>
    </row>
    <row r="3206" s="145" customFormat="1" ht="12.75" customHeight="1">
      <c r="H3206" s="149"/>
    </row>
    <row r="3207" s="145" customFormat="1" ht="12.75" customHeight="1">
      <c r="H3207" s="149"/>
    </row>
    <row r="3208" s="145" customFormat="1" ht="12.75" customHeight="1">
      <c r="H3208" s="149"/>
    </row>
    <row r="3209" s="145" customFormat="1" ht="12.75" customHeight="1">
      <c r="H3209" s="149"/>
    </row>
    <row r="3210" s="145" customFormat="1" ht="12.75" customHeight="1">
      <c r="H3210" s="149"/>
    </row>
    <row r="3211" s="145" customFormat="1" ht="12.75" customHeight="1">
      <c r="H3211" s="149"/>
    </row>
    <row r="3212" s="145" customFormat="1" ht="12.75" customHeight="1">
      <c r="H3212" s="149"/>
    </row>
    <row r="3213" s="145" customFormat="1" ht="12.75" customHeight="1">
      <c r="H3213" s="149"/>
    </row>
    <row r="3214" s="145" customFormat="1" ht="12.75" customHeight="1">
      <c r="H3214" s="149"/>
    </row>
    <row r="3215" s="145" customFormat="1" ht="12.75" customHeight="1">
      <c r="H3215" s="149"/>
    </row>
    <row r="3216" s="145" customFormat="1" ht="12.75" customHeight="1">
      <c r="H3216" s="149"/>
    </row>
    <row r="3217" s="145" customFormat="1" ht="12.75" customHeight="1">
      <c r="H3217" s="149"/>
    </row>
    <row r="3218" s="145" customFormat="1" ht="12.75" customHeight="1">
      <c r="H3218" s="149"/>
    </row>
    <row r="3219" s="145" customFormat="1" ht="12.75" customHeight="1">
      <c r="H3219" s="149"/>
    </row>
    <row r="3220" s="145" customFormat="1" ht="12.75" customHeight="1">
      <c r="H3220" s="149"/>
    </row>
    <row r="3221" s="145" customFormat="1" ht="12.75" customHeight="1">
      <c r="H3221" s="149"/>
    </row>
    <row r="3222" s="145" customFormat="1" ht="12.75" customHeight="1">
      <c r="H3222" s="149"/>
    </row>
    <row r="3223" s="145" customFormat="1" ht="12.75" customHeight="1">
      <c r="H3223" s="149"/>
    </row>
    <row r="3224" s="145" customFormat="1" ht="12.75" customHeight="1">
      <c r="H3224" s="149"/>
    </row>
    <row r="3225" s="145" customFormat="1" ht="12.75" customHeight="1">
      <c r="H3225" s="149"/>
    </row>
    <row r="3226" s="145" customFormat="1" ht="12.75" customHeight="1">
      <c r="H3226" s="149"/>
    </row>
    <row r="3227" s="145" customFormat="1" ht="12.75" customHeight="1">
      <c r="H3227" s="149"/>
    </row>
    <row r="3228" s="145" customFormat="1" ht="12.75" customHeight="1">
      <c r="H3228" s="149"/>
    </row>
    <row r="3229" s="145" customFormat="1" ht="12.75" customHeight="1">
      <c r="H3229" s="149"/>
    </row>
    <row r="3230" s="145" customFormat="1" ht="12.75" customHeight="1">
      <c r="H3230" s="149"/>
    </row>
    <row r="3231" s="145" customFormat="1" ht="12.75" customHeight="1">
      <c r="H3231" s="149"/>
    </row>
    <row r="3232" s="145" customFormat="1" ht="12.75" customHeight="1">
      <c r="H3232" s="149"/>
    </row>
    <row r="3233" s="145" customFormat="1" ht="12.75" customHeight="1">
      <c r="H3233" s="149"/>
    </row>
    <row r="3234" s="145" customFormat="1" ht="12.75" customHeight="1">
      <c r="H3234" s="149"/>
    </row>
    <row r="3235" s="145" customFormat="1" ht="12.75" customHeight="1">
      <c r="H3235" s="149"/>
    </row>
    <row r="3236" s="145" customFormat="1" ht="12.75" customHeight="1">
      <c r="H3236" s="149"/>
    </row>
    <row r="3237" s="145" customFormat="1" ht="12.75" customHeight="1">
      <c r="H3237" s="149"/>
    </row>
    <row r="3238" s="145" customFormat="1" ht="12.75" customHeight="1">
      <c r="H3238" s="149"/>
    </row>
    <row r="3239" s="145" customFormat="1" ht="12.75" customHeight="1">
      <c r="H3239" s="149"/>
    </row>
    <row r="3240" s="145" customFormat="1" ht="12.75" customHeight="1">
      <c r="H3240" s="149"/>
    </row>
    <row r="3241" s="145" customFormat="1" ht="12.75" customHeight="1">
      <c r="H3241" s="149"/>
    </row>
    <row r="3242" s="145" customFormat="1" ht="12.75" customHeight="1">
      <c r="H3242" s="149"/>
    </row>
    <row r="3243" s="145" customFormat="1" ht="12.75" customHeight="1">
      <c r="H3243" s="149"/>
    </row>
    <row r="3244" s="145" customFormat="1" ht="12.75" customHeight="1">
      <c r="H3244" s="149"/>
    </row>
    <row r="3245" s="145" customFormat="1" ht="12.75" customHeight="1">
      <c r="H3245" s="149"/>
    </row>
    <row r="3246" s="145" customFormat="1" ht="12.75" customHeight="1">
      <c r="H3246" s="149"/>
    </row>
    <row r="3247" s="145" customFormat="1" ht="12.75" customHeight="1">
      <c r="H3247" s="149"/>
    </row>
    <row r="3248" s="145" customFormat="1" ht="12.75" customHeight="1">
      <c r="H3248" s="149"/>
    </row>
    <row r="3249" s="145" customFormat="1" ht="12.75" customHeight="1">
      <c r="H3249" s="149"/>
    </row>
    <row r="3250" s="145" customFormat="1" ht="12.75" customHeight="1">
      <c r="H3250" s="149"/>
    </row>
    <row r="3251" s="145" customFormat="1" ht="12.75" customHeight="1">
      <c r="H3251" s="149"/>
    </row>
    <row r="3252" s="145" customFormat="1" ht="12.75" customHeight="1">
      <c r="H3252" s="149"/>
    </row>
    <row r="3253" s="145" customFormat="1" ht="12.75" customHeight="1">
      <c r="H3253" s="149"/>
    </row>
    <row r="3254" s="145" customFormat="1" ht="12.75" customHeight="1">
      <c r="H3254" s="149"/>
    </row>
    <row r="3255" s="145" customFormat="1" ht="12.75" customHeight="1">
      <c r="H3255" s="149"/>
    </row>
    <row r="3256" s="145" customFormat="1" ht="12.75" customHeight="1">
      <c r="H3256" s="149"/>
    </row>
    <row r="3257" s="145" customFormat="1" ht="12.75" customHeight="1">
      <c r="H3257" s="149"/>
    </row>
    <row r="3258" s="145" customFormat="1" ht="12.75" customHeight="1">
      <c r="H3258" s="149"/>
    </row>
    <row r="3259" s="145" customFormat="1" ht="12.75" customHeight="1">
      <c r="H3259" s="149"/>
    </row>
    <row r="3260" s="145" customFormat="1" ht="12.75" customHeight="1">
      <c r="H3260" s="149"/>
    </row>
    <row r="3261" s="145" customFormat="1" ht="12.75" customHeight="1">
      <c r="H3261" s="149"/>
    </row>
    <row r="3262" s="145" customFormat="1" ht="12.75" customHeight="1">
      <c r="H3262" s="149"/>
    </row>
    <row r="3263" s="145" customFormat="1" ht="12.75" customHeight="1">
      <c r="H3263" s="149"/>
    </row>
    <row r="3264" s="145" customFormat="1" ht="12.75" customHeight="1">
      <c r="H3264" s="149"/>
    </row>
    <row r="3265" s="145" customFormat="1" ht="12.75" customHeight="1">
      <c r="H3265" s="149"/>
    </row>
    <row r="3266" s="145" customFormat="1" ht="12.75" customHeight="1">
      <c r="H3266" s="149"/>
    </row>
    <row r="3267" s="145" customFormat="1" ht="12.75" customHeight="1">
      <c r="H3267" s="149"/>
    </row>
    <row r="3268" s="145" customFormat="1" ht="12.75" customHeight="1">
      <c r="H3268" s="149"/>
    </row>
    <row r="3269" s="145" customFormat="1" ht="12.75" customHeight="1">
      <c r="H3269" s="149"/>
    </row>
    <row r="3270" s="145" customFormat="1" ht="12.75" customHeight="1">
      <c r="H3270" s="149"/>
    </row>
    <row r="3271" s="145" customFormat="1" ht="12.75" customHeight="1">
      <c r="H3271" s="149"/>
    </row>
    <row r="3272" s="145" customFormat="1" ht="12.75" customHeight="1">
      <c r="H3272" s="149"/>
    </row>
    <row r="3273" s="145" customFormat="1" ht="12.75" customHeight="1">
      <c r="H3273" s="149"/>
    </row>
    <row r="3274" s="145" customFormat="1" ht="12.75" customHeight="1">
      <c r="H3274" s="149"/>
    </row>
    <row r="3275" s="145" customFormat="1" ht="12.75" customHeight="1">
      <c r="H3275" s="149"/>
    </row>
    <row r="3276" s="145" customFormat="1" ht="12.75" customHeight="1">
      <c r="H3276" s="149"/>
    </row>
    <row r="3277" s="145" customFormat="1" ht="12.75" customHeight="1">
      <c r="H3277" s="149"/>
    </row>
    <row r="3278" s="145" customFormat="1" ht="12.75" customHeight="1">
      <c r="H3278" s="149"/>
    </row>
    <row r="3279" s="145" customFormat="1" ht="12.75" customHeight="1">
      <c r="H3279" s="149"/>
    </row>
    <row r="3280" s="145" customFormat="1" ht="12.75" customHeight="1">
      <c r="H3280" s="149"/>
    </row>
    <row r="3281" s="145" customFormat="1" ht="12.75" customHeight="1">
      <c r="H3281" s="149"/>
    </row>
    <row r="3282" s="145" customFormat="1" ht="12.75" customHeight="1">
      <c r="H3282" s="149"/>
    </row>
    <row r="3283" s="145" customFormat="1" ht="12.75" customHeight="1">
      <c r="H3283" s="149"/>
    </row>
    <row r="3284" s="145" customFormat="1" ht="12.75" customHeight="1">
      <c r="H3284" s="149"/>
    </row>
    <row r="3285" s="145" customFormat="1" ht="12.75" customHeight="1">
      <c r="H3285" s="149"/>
    </row>
    <row r="3286" s="145" customFormat="1" ht="12.75" customHeight="1">
      <c r="H3286" s="149"/>
    </row>
    <row r="3287" s="145" customFormat="1" ht="12.75" customHeight="1">
      <c r="H3287" s="149"/>
    </row>
    <row r="3288" s="145" customFormat="1" ht="12.75" customHeight="1">
      <c r="H3288" s="149"/>
    </row>
    <row r="3289" s="145" customFormat="1" ht="12.75" customHeight="1">
      <c r="H3289" s="149"/>
    </row>
    <row r="3290" s="145" customFormat="1" ht="12.75" customHeight="1">
      <c r="H3290" s="149"/>
    </row>
    <row r="3291" s="145" customFormat="1" ht="12.75" customHeight="1">
      <c r="H3291" s="149"/>
    </row>
    <row r="3292" s="145" customFormat="1" ht="12.75" customHeight="1">
      <c r="H3292" s="149"/>
    </row>
    <row r="3293" s="145" customFormat="1" ht="12.75" customHeight="1">
      <c r="H3293" s="149"/>
    </row>
    <row r="3294" s="145" customFormat="1" ht="12.75" customHeight="1">
      <c r="H3294" s="149"/>
    </row>
    <row r="3295" s="145" customFormat="1" ht="12.75" customHeight="1">
      <c r="H3295" s="149"/>
    </row>
    <row r="3296" s="145" customFormat="1" ht="12.75" customHeight="1">
      <c r="H3296" s="149"/>
    </row>
    <row r="3297" s="145" customFormat="1" ht="12.75" customHeight="1">
      <c r="H3297" s="149"/>
    </row>
    <row r="3298" s="145" customFormat="1" ht="12.75" customHeight="1">
      <c r="H3298" s="149"/>
    </row>
    <row r="3299" s="145" customFormat="1" ht="12.75" customHeight="1">
      <c r="H3299" s="149"/>
    </row>
    <row r="3300" s="145" customFormat="1" ht="12.75" customHeight="1">
      <c r="H3300" s="149"/>
    </row>
    <row r="3301" s="145" customFormat="1" ht="12.75" customHeight="1">
      <c r="H3301" s="149"/>
    </row>
    <row r="3302" s="145" customFormat="1" ht="12.75" customHeight="1">
      <c r="H3302" s="149"/>
    </row>
    <row r="3303" s="145" customFormat="1" ht="12.75" customHeight="1">
      <c r="H3303" s="149"/>
    </row>
    <row r="3304" s="145" customFormat="1" ht="12.75" customHeight="1">
      <c r="H3304" s="149"/>
    </row>
    <row r="3305" s="145" customFormat="1" ht="12.75" customHeight="1">
      <c r="H3305" s="149"/>
    </row>
    <row r="3306" s="145" customFormat="1" ht="12.75" customHeight="1">
      <c r="H3306" s="149"/>
    </row>
    <row r="3307" s="145" customFormat="1" ht="12.75" customHeight="1">
      <c r="H3307" s="149"/>
    </row>
    <row r="3308" s="145" customFormat="1" ht="12.75" customHeight="1">
      <c r="H3308" s="149"/>
    </row>
    <row r="3309" s="145" customFormat="1" ht="12.75" customHeight="1">
      <c r="H3309" s="149"/>
    </row>
    <row r="3310" s="145" customFormat="1" ht="12.75" customHeight="1">
      <c r="H3310" s="149"/>
    </row>
    <row r="3311" s="145" customFormat="1" ht="12.75" customHeight="1">
      <c r="H3311" s="149"/>
    </row>
    <row r="3312" s="145" customFormat="1" ht="12.75" customHeight="1">
      <c r="H3312" s="149"/>
    </row>
    <row r="3313" s="145" customFormat="1" ht="12.75" customHeight="1">
      <c r="H3313" s="149"/>
    </row>
    <row r="3314" s="145" customFormat="1" ht="12.75" customHeight="1">
      <c r="H3314" s="149"/>
    </row>
    <row r="3315" s="145" customFormat="1" ht="12.75" customHeight="1">
      <c r="H3315" s="149"/>
    </row>
    <row r="3316" s="145" customFormat="1" ht="12.75" customHeight="1">
      <c r="H3316" s="149"/>
    </row>
    <row r="3317" s="145" customFormat="1" ht="12.75" customHeight="1">
      <c r="H3317" s="149"/>
    </row>
    <row r="3318" s="145" customFormat="1" ht="12.75" customHeight="1">
      <c r="H3318" s="149"/>
    </row>
    <row r="3319" s="145" customFormat="1" ht="12.75" customHeight="1">
      <c r="H3319" s="149"/>
    </row>
    <row r="3320" s="145" customFormat="1" ht="12.75" customHeight="1">
      <c r="H3320" s="149"/>
    </row>
    <row r="3321" s="145" customFormat="1" ht="12.75" customHeight="1">
      <c r="H3321" s="149"/>
    </row>
    <row r="3322" s="145" customFormat="1" ht="12.75" customHeight="1">
      <c r="H3322" s="149"/>
    </row>
    <row r="3323" s="145" customFormat="1" ht="12.75" customHeight="1">
      <c r="H3323" s="149"/>
    </row>
    <row r="3324" s="145" customFormat="1" ht="12.75" customHeight="1">
      <c r="H3324" s="149"/>
    </row>
    <row r="3325" s="145" customFormat="1" ht="12.75" customHeight="1">
      <c r="H3325" s="149"/>
    </row>
    <row r="3326" s="145" customFormat="1" ht="12.75" customHeight="1">
      <c r="H3326" s="149"/>
    </row>
    <row r="3327" s="145" customFormat="1" ht="12.75" customHeight="1">
      <c r="H3327" s="149"/>
    </row>
    <row r="3328" s="145" customFormat="1" ht="12.75" customHeight="1">
      <c r="H3328" s="149"/>
    </row>
    <row r="3329" s="145" customFormat="1" ht="12.75" customHeight="1">
      <c r="H3329" s="149"/>
    </row>
    <row r="3330" s="145" customFormat="1" ht="12.75" customHeight="1">
      <c r="H3330" s="149"/>
    </row>
    <row r="3331" s="145" customFormat="1" ht="12.75" customHeight="1">
      <c r="H3331" s="149"/>
    </row>
    <row r="3332" s="145" customFormat="1" ht="12.75" customHeight="1">
      <c r="H3332" s="149"/>
    </row>
    <row r="3333" s="145" customFormat="1" ht="12.75" customHeight="1">
      <c r="H3333" s="149"/>
    </row>
    <row r="3334" s="145" customFormat="1" ht="12.75" customHeight="1">
      <c r="H3334" s="149"/>
    </row>
    <row r="3335" s="145" customFormat="1" ht="12.75" customHeight="1">
      <c r="H3335" s="149"/>
    </row>
    <row r="3336" s="145" customFormat="1" ht="12.75" customHeight="1">
      <c r="H3336" s="149"/>
    </row>
    <row r="3337" s="145" customFormat="1" ht="12.75" customHeight="1">
      <c r="H3337" s="149"/>
    </row>
    <row r="3338" s="145" customFormat="1" ht="12.75" customHeight="1">
      <c r="H3338" s="149"/>
    </row>
    <row r="3339" s="145" customFormat="1" ht="12.75" customHeight="1">
      <c r="H3339" s="149"/>
    </row>
    <row r="3340" s="145" customFormat="1" ht="12.75" customHeight="1">
      <c r="H3340" s="149"/>
    </row>
    <row r="3341" s="145" customFormat="1" ht="12.75" customHeight="1">
      <c r="H3341" s="149"/>
    </row>
    <row r="3342" s="145" customFormat="1" ht="12.75" customHeight="1">
      <c r="H3342" s="149"/>
    </row>
    <row r="3343" s="145" customFormat="1" ht="12.75" customHeight="1">
      <c r="H3343" s="149"/>
    </row>
    <row r="3344" s="145" customFormat="1" ht="12.75" customHeight="1">
      <c r="H3344" s="149"/>
    </row>
    <row r="3345" s="145" customFormat="1" ht="12.75" customHeight="1">
      <c r="H3345" s="149"/>
    </row>
    <row r="3346" s="145" customFormat="1" ht="12.75" customHeight="1">
      <c r="H3346" s="149"/>
    </row>
    <row r="3347" s="145" customFormat="1" ht="12.75" customHeight="1">
      <c r="H3347" s="149"/>
    </row>
    <row r="3348" s="145" customFormat="1" ht="12.75" customHeight="1">
      <c r="H3348" s="149"/>
    </row>
    <row r="3349" s="145" customFormat="1" ht="12.75" customHeight="1">
      <c r="H3349" s="149"/>
    </row>
    <row r="3350" s="145" customFormat="1" ht="12.75" customHeight="1">
      <c r="H3350" s="149"/>
    </row>
    <row r="3351" s="145" customFormat="1" ht="12.75" customHeight="1">
      <c r="H3351" s="149"/>
    </row>
    <row r="3352" s="145" customFormat="1" ht="12.75" customHeight="1">
      <c r="H3352" s="149"/>
    </row>
    <row r="3353" s="145" customFormat="1" ht="12.75" customHeight="1">
      <c r="H3353" s="149"/>
    </row>
    <row r="3354" s="145" customFormat="1" ht="12.75" customHeight="1">
      <c r="H3354" s="149"/>
    </row>
    <row r="3355" s="145" customFormat="1" ht="12.75" customHeight="1">
      <c r="H3355" s="149"/>
    </row>
    <row r="3356" s="145" customFormat="1" ht="12.75" customHeight="1">
      <c r="H3356" s="149"/>
    </row>
    <row r="3357" s="145" customFormat="1" ht="12.75" customHeight="1">
      <c r="H3357" s="149"/>
    </row>
    <row r="3358" s="145" customFormat="1" ht="12.75" customHeight="1">
      <c r="H3358" s="149"/>
    </row>
    <row r="3359" s="145" customFormat="1" ht="12.75" customHeight="1">
      <c r="H3359" s="149"/>
    </row>
    <row r="3360" s="145" customFormat="1" ht="12.75" customHeight="1">
      <c r="H3360" s="149"/>
    </row>
    <row r="3361" s="145" customFormat="1" ht="12.75" customHeight="1">
      <c r="H3361" s="149"/>
    </row>
    <row r="3362" s="145" customFormat="1" ht="12.75" customHeight="1">
      <c r="H3362" s="149"/>
    </row>
    <row r="3363" s="145" customFormat="1" ht="12.75" customHeight="1">
      <c r="H3363" s="149"/>
    </row>
    <row r="3364" s="145" customFormat="1" ht="12.75" customHeight="1">
      <c r="H3364" s="149"/>
    </row>
    <row r="3365" s="145" customFormat="1" ht="12.75" customHeight="1">
      <c r="H3365" s="149"/>
    </row>
    <row r="3366" s="145" customFormat="1" ht="12.75" customHeight="1">
      <c r="H3366" s="149"/>
    </row>
    <row r="3367" s="145" customFormat="1" ht="12.75" customHeight="1">
      <c r="H3367" s="149"/>
    </row>
    <row r="3368" s="145" customFormat="1" ht="12.75" customHeight="1">
      <c r="H3368" s="149"/>
    </row>
    <row r="3369" s="145" customFormat="1" ht="12.75" customHeight="1">
      <c r="H3369" s="149"/>
    </row>
    <row r="3370" s="145" customFormat="1" ht="12.75" customHeight="1">
      <c r="H3370" s="149"/>
    </row>
    <row r="3371" s="145" customFormat="1" ht="12.75" customHeight="1">
      <c r="H3371" s="149"/>
    </row>
    <row r="3372" s="145" customFormat="1" ht="12.75" customHeight="1">
      <c r="H3372" s="149"/>
    </row>
    <row r="3373" s="145" customFormat="1" ht="12.75" customHeight="1">
      <c r="H3373" s="149"/>
    </row>
    <row r="3374" s="145" customFormat="1" ht="12.75" customHeight="1">
      <c r="H3374" s="149"/>
    </row>
    <row r="3375" s="145" customFormat="1" ht="12.75" customHeight="1">
      <c r="H3375" s="149"/>
    </row>
    <row r="3376" s="145" customFormat="1" ht="12.75" customHeight="1">
      <c r="H3376" s="149"/>
    </row>
    <row r="3377" s="145" customFormat="1" ht="12.75" customHeight="1">
      <c r="H3377" s="149"/>
    </row>
    <row r="3378" s="145" customFormat="1" ht="12.75" customHeight="1">
      <c r="H3378" s="149"/>
    </row>
    <row r="3379" s="145" customFormat="1" ht="12.75" customHeight="1">
      <c r="H3379" s="149"/>
    </row>
    <row r="3380" s="145" customFormat="1" ht="12.75" customHeight="1">
      <c r="H3380" s="149"/>
    </row>
    <row r="3381" s="145" customFormat="1" ht="12.75" customHeight="1">
      <c r="H3381" s="149"/>
    </row>
    <row r="3382" s="145" customFormat="1" ht="12.75" customHeight="1">
      <c r="H3382" s="149"/>
    </row>
    <row r="3383" s="145" customFormat="1" ht="12.75" customHeight="1">
      <c r="H3383" s="149"/>
    </row>
    <row r="3384" s="145" customFormat="1" ht="12.75" customHeight="1">
      <c r="H3384" s="149"/>
    </row>
    <row r="3385" s="145" customFormat="1" ht="12.75" customHeight="1">
      <c r="H3385" s="149"/>
    </row>
    <row r="3386" s="145" customFormat="1" ht="12.75" customHeight="1">
      <c r="H3386" s="149"/>
    </row>
    <row r="3387" s="145" customFormat="1" ht="12.75" customHeight="1">
      <c r="H3387" s="149"/>
    </row>
    <row r="3388" s="145" customFormat="1" ht="12.75" customHeight="1">
      <c r="H3388" s="149"/>
    </row>
    <row r="3389" s="145" customFormat="1" ht="12.75" customHeight="1">
      <c r="H3389" s="149"/>
    </row>
    <row r="3390" s="145" customFormat="1" ht="12.75" customHeight="1">
      <c r="H3390" s="149"/>
    </row>
    <row r="3391" s="145" customFormat="1" ht="12.75" customHeight="1">
      <c r="H3391" s="149"/>
    </row>
    <row r="3392" s="145" customFormat="1" ht="12.75" customHeight="1">
      <c r="H3392" s="149"/>
    </row>
    <row r="3393" s="145" customFormat="1" ht="12.75" customHeight="1">
      <c r="H3393" s="149"/>
    </row>
    <row r="3394" s="145" customFormat="1" ht="12.75" customHeight="1">
      <c r="H3394" s="149"/>
    </row>
    <row r="3395" s="145" customFormat="1" ht="12.75" customHeight="1">
      <c r="H3395" s="149"/>
    </row>
    <row r="3396" s="145" customFormat="1" ht="12.75" customHeight="1">
      <c r="H3396" s="149"/>
    </row>
    <row r="3397" s="145" customFormat="1" ht="12.75" customHeight="1">
      <c r="H3397" s="149"/>
    </row>
    <row r="3398" s="145" customFormat="1" ht="12.75" customHeight="1">
      <c r="H3398" s="149"/>
    </row>
    <row r="3399" s="145" customFormat="1" ht="12.75" customHeight="1">
      <c r="H3399" s="149"/>
    </row>
    <row r="3400" s="145" customFormat="1" ht="12.75" customHeight="1">
      <c r="H3400" s="149"/>
    </row>
    <row r="3401" s="145" customFormat="1" ht="12.75" customHeight="1">
      <c r="H3401" s="149"/>
    </row>
    <row r="3402" s="145" customFormat="1" ht="12.75" customHeight="1">
      <c r="H3402" s="149"/>
    </row>
    <row r="3403" s="145" customFormat="1" ht="12.75" customHeight="1">
      <c r="H3403" s="149"/>
    </row>
    <row r="3404" s="145" customFormat="1" ht="12.75" customHeight="1">
      <c r="H3404" s="149"/>
    </row>
    <row r="3405" s="145" customFormat="1" ht="12.75" customHeight="1">
      <c r="H3405" s="149"/>
    </row>
    <row r="3406" s="145" customFormat="1" ht="12.75" customHeight="1">
      <c r="H3406" s="149"/>
    </row>
    <row r="3407" s="145" customFormat="1" ht="12.75" customHeight="1">
      <c r="H3407" s="149"/>
    </row>
    <row r="3408" s="145" customFormat="1" ht="12.75" customHeight="1">
      <c r="H3408" s="149"/>
    </row>
    <row r="3409" s="145" customFormat="1" ht="12.75" customHeight="1">
      <c r="H3409" s="149"/>
    </row>
    <row r="3410" s="145" customFormat="1" ht="12.75" customHeight="1">
      <c r="H3410" s="149"/>
    </row>
    <row r="3411" s="145" customFormat="1" ht="12.75" customHeight="1">
      <c r="H3411" s="149"/>
    </row>
    <row r="3412" s="145" customFormat="1" ht="12.75" customHeight="1">
      <c r="H3412" s="149"/>
    </row>
    <row r="3413" s="145" customFormat="1" ht="12.75" customHeight="1">
      <c r="H3413" s="149"/>
    </row>
    <row r="3414" s="145" customFormat="1" ht="12.75" customHeight="1">
      <c r="H3414" s="149"/>
    </row>
    <row r="3415" s="145" customFormat="1" ht="12.75" customHeight="1">
      <c r="H3415" s="149"/>
    </row>
    <row r="3416" s="145" customFormat="1" ht="12.75" customHeight="1">
      <c r="H3416" s="149"/>
    </row>
    <row r="3417" s="145" customFormat="1" ht="12.75" customHeight="1">
      <c r="H3417" s="149"/>
    </row>
    <row r="3418" s="145" customFormat="1" ht="12.75" customHeight="1">
      <c r="H3418" s="149"/>
    </row>
    <row r="3419" s="145" customFormat="1" ht="12.75" customHeight="1">
      <c r="H3419" s="149"/>
    </row>
    <row r="3420" s="145" customFormat="1" ht="12.75" customHeight="1">
      <c r="H3420" s="149"/>
    </row>
    <row r="3421" s="145" customFormat="1" ht="12.75" customHeight="1">
      <c r="H3421" s="149"/>
    </row>
    <row r="3422" s="145" customFormat="1" ht="12.75" customHeight="1">
      <c r="H3422" s="149"/>
    </row>
    <row r="3423" s="145" customFormat="1" ht="12.75" customHeight="1">
      <c r="H3423" s="149"/>
    </row>
    <row r="3424" s="145" customFormat="1" ht="12.75" customHeight="1">
      <c r="H3424" s="149"/>
    </row>
    <row r="3425" s="145" customFormat="1" ht="12.75" customHeight="1">
      <c r="H3425" s="149"/>
    </row>
    <row r="3426" s="145" customFormat="1" ht="12.75" customHeight="1">
      <c r="H3426" s="149"/>
    </row>
    <row r="3427" s="145" customFormat="1" ht="12.75" customHeight="1">
      <c r="H3427" s="149"/>
    </row>
    <row r="3428" s="145" customFormat="1" ht="12.75" customHeight="1">
      <c r="H3428" s="149"/>
    </row>
    <row r="3429" s="145" customFormat="1" ht="12.75" customHeight="1">
      <c r="H3429" s="149"/>
    </row>
    <row r="3430" s="145" customFormat="1" ht="12.75" customHeight="1">
      <c r="H3430" s="149"/>
    </row>
    <row r="3431" s="145" customFormat="1" ht="12.75" customHeight="1">
      <c r="H3431" s="149"/>
    </row>
    <row r="3432" s="145" customFormat="1" ht="12.75" customHeight="1">
      <c r="H3432" s="149"/>
    </row>
    <row r="3433" s="145" customFormat="1" ht="12.75" customHeight="1">
      <c r="H3433" s="149"/>
    </row>
    <row r="3434" s="145" customFormat="1" ht="12.75" customHeight="1">
      <c r="H3434" s="149"/>
    </row>
    <row r="3435" s="145" customFormat="1" ht="12.75" customHeight="1">
      <c r="H3435" s="149"/>
    </row>
    <row r="3436" s="145" customFormat="1" ht="12.75" customHeight="1">
      <c r="H3436" s="149"/>
    </row>
    <row r="3437" s="145" customFormat="1" ht="12.75" customHeight="1">
      <c r="H3437" s="149"/>
    </row>
    <row r="3438" s="145" customFormat="1" ht="12.75" customHeight="1">
      <c r="H3438" s="149"/>
    </row>
    <row r="3439" s="145" customFormat="1" ht="12.75" customHeight="1">
      <c r="H3439" s="149"/>
    </row>
    <row r="3440" s="145" customFormat="1" ht="12.75" customHeight="1">
      <c r="H3440" s="149"/>
    </row>
    <row r="3441" s="145" customFormat="1" ht="12.75" customHeight="1">
      <c r="H3441" s="149"/>
    </row>
    <row r="3442" s="145" customFormat="1" ht="12.75" customHeight="1">
      <c r="H3442" s="149"/>
    </row>
    <row r="3443" s="145" customFormat="1" ht="12.75" customHeight="1">
      <c r="H3443" s="149"/>
    </row>
    <row r="3444" s="145" customFormat="1" ht="12.75" customHeight="1">
      <c r="H3444" s="149"/>
    </row>
    <row r="3445" s="145" customFormat="1" ht="12.75" customHeight="1">
      <c r="H3445" s="149"/>
    </row>
    <row r="3446" s="145" customFormat="1" ht="12.75" customHeight="1">
      <c r="H3446" s="149"/>
    </row>
    <row r="3447" s="145" customFormat="1" ht="12.75" customHeight="1">
      <c r="H3447" s="149"/>
    </row>
    <row r="3448" s="145" customFormat="1" ht="12.75" customHeight="1">
      <c r="H3448" s="149"/>
    </row>
    <row r="3449" s="145" customFormat="1" ht="12.75" customHeight="1">
      <c r="H3449" s="149"/>
    </row>
    <row r="3450" s="145" customFormat="1" ht="12.75" customHeight="1">
      <c r="H3450" s="149"/>
    </row>
    <row r="3451" s="145" customFormat="1" ht="12.75" customHeight="1">
      <c r="H3451" s="149"/>
    </row>
    <row r="3452" s="145" customFormat="1" ht="12.75" customHeight="1">
      <c r="H3452" s="149"/>
    </row>
    <row r="3453" s="145" customFormat="1" ht="12.75" customHeight="1">
      <c r="H3453" s="149"/>
    </row>
    <row r="3454" s="145" customFormat="1" ht="12.75" customHeight="1">
      <c r="H3454" s="149"/>
    </row>
    <row r="3455" s="145" customFormat="1" ht="12.75" customHeight="1">
      <c r="H3455" s="149"/>
    </row>
    <row r="3456" s="145" customFormat="1" ht="12.75" customHeight="1">
      <c r="H3456" s="149"/>
    </row>
    <row r="3457" s="145" customFormat="1" ht="12.75" customHeight="1">
      <c r="H3457" s="149"/>
    </row>
    <row r="3458" s="145" customFormat="1" ht="12.75" customHeight="1">
      <c r="H3458" s="149"/>
    </row>
    <row r="3459" s="145" customFormat="1" ht="12.75" customHeight="1">
      <c r="H3459" s="149"/>
    </row>
    <row r="3460" s="145" customFormat="1" ht="12.75" customHeight="1">
      <c r="H3460" s="149"/>
    </row>
    <row r="3461" s="145" customFormat="1" ht="12.75" customHeight="1">
      <c r="H3461" s="149"/>
    </row>
    <row r="3462" s="145" customFormat="1" ht="12.75" customHeight="1">
      <c r="H3462" s="149"/>
    </row>
    <row r="3463" s="145" customFormat="1" ht="12.75" customHeight="1">
      <c r="H3463" s="149"/>
    </row>
    <row r="3464" s="145" customFormat="1" ht="12.75" customHeight="1">
      <c r="H3464" s="149"/>
    </row>
    <row r="3465" s="145" customFormat="1" ht="12.75" customHeight="1">
      <c r="H3465" s="149"/>
    </row>
    <row r="3466" s="145" customFormat="1" ht="12.75" customHeight="1">
      <c r="H3466" s="149"/>
    </row>
    <row r="3467" s="145" customFormat="1" ht="12.75" customHeight="1">
      <c r="H3467" s="149"/>
    </row>
    <row r="3468" s="145" customFormat="1" ht="12.75" customHeight="1">
      <c r="H3468" s="149"/>
    </row>
    <row r="3469" s="145" customFormat="1" ht="12.75" customHeight="1">
      <c r="H3469" s="149"/>
    </row>
    <row r="3470" s="145" customFormat="1" ht="12.75" customHeight="1">
      <c r="H3470" s="149"/>
    </row>
    <row r="3471" s="145" customFormat="1" ht="12.75" customHeight="1">
      <c r="H3471" s="149"/>
    </row>
    <row r="3472" s="145" customFormat="1" ht="12.75" customHeight="1">
      <c r="H3472" s="149"/>
    </row>
    <row r="3473" s="145" customFormat="1" ht="12.75" customHeight="1">
      <c r="H3473" s="149"/>
    </row>
    <row r="3474" s="145" customFormat="1" ht="12.75" customHeight="1">
      <c r="H3474" s="149"/>
    </row>
    <row r="3475" s="145" customFormat="1" ht="12.75" customHeight="1">
      <c r="H3475" s="149"/>
    </row>
    <row r="3476" s="145" customFormat="1" ht="12.75" customHeight="1">
      <c r="H3476" s="149"/>
    </row>
    <row r="3477" s="145" customFormat="1" ht="12.75" customHeight="1">
      <c r="H3477" s="149"/>
    </row>
    <row r="3478" s="145" customFormat="1" ht="12.75" customHeight="1">
      <c r="H3478" s="149"/>
    </row>
    <row r="3479" s="145" customFormat="1" ht="12.75" customHeight="1">
      <c r="H3479" s="149"/>
    </row>
    <row r="3480" s="145" customFormat="1" ht="12.75" customHeight="1">
      <c r="H3480" s="149"/>
    </row>
    <row r="3481" s="145" customFormat="1" ht="12.75" customHeight="1">
      <c r="H3481" s="149"/>
    </row>
    <row r="3482" s="145" customFormat="1" ht="12.75" customHeight="1">
      <c r="H3482" s="149"/>
    </row>
    <row r="3483" s="145" customFormat="1" ht="12.75" customHeight="1">
      <c r="H3483" s="149"/>
    </row>
    <row r="3484" s="145" customFormat="1" ht="12.75" customHeight="1">
      <c r="H3484" s="149"/>
    </row>
    <row r="3485" s="145" customFormat="1" ht="12.75" customHeight="1">
      <c r="H3485" s="149"/>
    </row>
    <row r="3486" s="145" customFormat="1" ht="12.75" customHeight="1">
      <c r="H3486" s="149"/>
    </row>
    <row r="3487" s="145" customFormat="1" ht="12.75" customHeight="1">
      <c r="H3487" s="149"/>
    </row>
    <row r="3488" s="145" customFormat="1" ht="12.75" customHeight="1">
      <c r="H3488" s="149"/>
    </row>
    <row r="3489" s="145" customFormat="1" ht="12.75" customHeight="1">
      <c r="H3489" s="149"/>
    </row>
    <row r="3490" s="145" customFormat="1" ht="12.75" customHeight="1">
      <c r="H3490" s="149"/>
    </row>
    <row r="3491" s="145" customFormat="1" ht="12.75" customHeight="1">
      <c r="H3491" s="149"/>
    </row>
    <row r="3492" s="145" customFormat="1" ht="12.75" customHeight="1">
      <c r="H3492" s="149"/>
    </row>
    <row r="3493" s="145" customFormat="1" ht="12.75" customHeight="1">
      <c r="H3493" s="149"/>
    </row>
    <row r="3494" s="145" customFormat="1" ht="12.75" customHeight="1">
      <c r="H3494" s="149"/>
    </row>
    <row r="3495" s="145" customFormat="1" ht="12.75" customHeight="1">
      <c r="H3495" s="149"/>
    </row>
    <row r="3496" s="145" customFormat="1" ht="12.75" customHeight="1">
      <c r="H3496" s="149"/>
    </row>
    <row r="3497" s="145" customFormat="1" ht="12.75" customHeight="1">
      <c r="H3497" s="149"/>
    </row>
    <row r="3498" s="145" customFormat="1" ht="12.75" customHeight="1">
      <c r="H3498" s="149"/>
    </row>
    <row r="3499" s="145" customFormat="1" ht="12.75" customHeight="1">
      <c r="H3499" s="149"/>
    </row>
    <row r="3500" s="145" customFormat="1" ht="12.75" customHeight="1">
      <c r="H3500" s="149"/>
    </row>
    <row r="3501" s="145" customFormat="1" ht="12.75" customHeight="1">
      <c r="H3501" s="149"/>
    </row>
    <row r="3502" s="145" customFormat="1" ht="12.75" customHeight="1">
      <c r="H3502" s="149"/>
    </row>
    <row r="3503" s="145" customFormat="1" ht="12.75" customHeight="1">
      <c r="H3503" s="149"/>
    </row>
    <row r="3504" s="145" customFormat="1" ht="12.75" customHeight="1">
      <c r="H3504" s="149"/>
    </row>
    <row r="3505" s="145" customFormat="1" ht="12.75" customHeight="1">
      <c r="H3505" s="149"/>
    </row>
    <row r="3506" s="145" customFormat="1" ht="12.75" customHeight="1">
      <c r="H3506" s="149"/>
    </row>
    <row r="3507" s="145" customFormat="1" ht="12.75" customHeight="1">
      <c r="H3507" s="149"/>
    </row>
    <row r="3508" s="145" customFormat="1" ht="12.75" customHeight="1">
      <c r="H3508" s="149"/>
    </row>
    <row r="3509" s="145" customFormat="1" ht="12.75" customHeight="1">
      <c r="H3509" s="149"/>
    </row>
    <row r="3510" s="145" customFormat="1" ht="12.75" customHeight="1">
      <c r="H3510" s="149"/>
    </row>
    <row r="3511" s="145" customFormat="1" ht="12.75" customHeight="1">
      <c r="H3511" s="149"/>
    </row>
    <row r="3512" s="145" customFormat="1" ht="12.75" customHeight="1">
      <c r="H3512" s="149"/>
    </row>
    <row r="3513" s="145" customFormat="1" ht="12.75" customHeight="1">
      <c r="H3513" s="149"/>
    </row>
    <row r="3514" s="145" customFormat="1" ht="12.75" customHeight="1">
      <c r="H3514" s="149"/>
    </row>
    <row r="3515" s="145" customFormat="1" ht="12.75" customHeight="1">
      <c r="H3515" s="149"/>
    </row>
    <row r="3516" s="145" customFormat="1" ht="12.75" customHeight="1">
      <c r="H3516" s="149"/>
    </row>
    <row r="3517" s="145" customFormat="1" ht="12.75" customHeight="1">
      <c r="H3517" s="149"/>
    </row>
    <row r="3518" s="145" customFormat="1" ht="12.75" customHeight="1">
      <c r="H3518" s="149"/>
    </row>
    <row r="3519" s="145" customFormat="1" ht="12.75" customHeight="1">
      <c r="H3519" s="149"/>
    </row>
    <row r="3520" s="145" customFormat="1" ht="12.75" customHeight="1">
      <c r="H3520" s="149"/>
    </row>
    <row r="3521" s="145" customFormat="1" ht="12.75" customHeight="1">
      <c r="H3521" s="149"/>
    </row>
    <row r="3522" s="145" customFormat="1" ht="12.75" customHeight="1">
      <c r="H3522" s="149"/>
    </row>
    <row r="3523" s="145" customFormat="1" ht="12.75" customHeight="1">
      <c r="H3523" s="149"/>
    </row>
    <row r="3524" s="145" customFormat="1" ht="12.75" customHeight="1">
      <c r="H3524" s="149"/>
    </row>
    <row r="3525" s="145" customFormat="1" ht="12.75" customHeight="1">
      <c r="H3525" s="149"/>
    </row>
    <row r="3526" s="145" customFormat="1" ht="12.75" customHeight="1">
      <c r="H3526" s="149"/>
    </row>
    <row r="3527" s="145" customFormat="1" ht="12.75" customHeight="1">
      <c r="H3527" s="149"/>
    </row>
    <row r="3528" s="145" customFormat="1" ht="12.75" customHeight="1">
      <c r="H3528" s="149"/>
    </row>
    <row r="3529" s="145" customFormat="1" ht="12.75" customHeight="1">
      <c r="H3529" s="149"/>
    </row>
    <row r="3530" s="145" customFormat="1" ht="12.75" customHeight="1">
      <c r="H3530" s="149"/>
    </row>
    <row r="3531" s="145" customFormat="1" ht="12.75" customHeight="1">
      <c r="H3531" s="149"/>
    </row>
    <row r="3532" s="145" customFormat="1" ht="12.75" customHeight="1">
      <c r="H3532" s="149"/>
    </row>
    <row r="3533" s="145" customFormat="1" ht="12.75" customHeight="1">
      <c r="H3533" s="149"/>
    </row>
    <row r="3534" s="145" customFormat="1" ht="12.75" customHeight="1">
      <c r="H3534" s="149"/>
    </row>
    <row r="3535" s="145" customFormat="1" ht="12.75" customHeight="1">
      <c r="H3535" s="149"/>
    </row>
    <row r="3536" s="145" customFormat="1" ht="12.75" customHeight="1">
      <c r="H3536" s="149"/>
    </row>
    <row r="3537" s="145" customFormat="1" ht="12.75" customHeight="1">
      <c r="H3537" s="149"/>
    </row>
    <row r="3538" s="145" customFormat="1" ht="12.75" customHeight="1">
      <c r="H3538" s="149"/>
    </row>
    <row r="3539" s="145" customFormat="1" ht="12.75" customHeight="1">
      <c r="H3539" s="149"/>
    </row>
    <row r="3540" s="145" customFormat="1" ht="12.75" customHeight="1">
      <c r="H3540" s="149"/>
    </row>
    <row r="3541" s="145" customFormat="1" ht="12.75" customHeight="1">
      <c r="H3541" s="149"/>
    </row>
    <row r="3542" s="145" customFormat="1" ht="12.75" customHeight="1">
      <c r="H3542" s="149"/>
    </row>
    <row r="3543" s="145" customFormat="1" ht="12.75" customHeight="1">
      <c r="H3543" s="149"/>
    </row>
    <row r="3544" s="145" customFormat="1" ht="12.75" customHeight="1">
      <c r="H3544" s="149"/>
    </row>
    <row r="3545" s="145" customFormat="1" ht="12.75" customHeight="1">
      <c r="H3545" s="149"/>
    </row>
    <row r="3546" s="145" customFormat="1" ht="12.75" customHeight="1">
      <c r="H3546" s="149"/>
    </row>
    <row r="3547" s="145" customFormat="1" ht="12.75" customHeight="1">
      <c r="H3547" s="149"/>
    </row>
    <row r="3548" s="145" customFormat="1" ht="12.75" customHeight="1">
      <c r="H3548" s="149"/>
    </row>
    <row r="3549" s="145" customFormat="1" ht="12.75" customHeight="1">
      <c r="H3549" s="149"/>
    </row>
    <row r="3550" s="145" customFormat="1" ht="12.75" customHeight="1">
      <c r="H3550" s="149"/>
    </row>
    <row r="3551" s="145" customFormat="1" ht="12.75" customHeight="1">
      <c r="H3551" s="149"/>
    </row>
    <row r="3552" s="145" customFormat="1" ht="12.75" customHeight="1">
      <c r="H3552" s="149"/>
    </row>
    <row r="3553" s="145" customFormat="1" ht="12.75" customHeight="1">
      <c r="H3553" s="149"/>
    </row>
    <row r="3554" s="145" customFormat="1" ht="12.75" customHeight="1">
      <c r="H3554" s="149"/>
    </row>
    <row r="3555" s="145" customFormat="1" ht="12.75" customHeight="1">
      <c r="H3555" s="149"/>
    </row>
    <row r="3556" s="145" customFormat="1" ht="12.75" customHeight="1">
      <c r="H3556" s="149"/>
    </row>
    <row r="3557" s="145" customFormat="1" ht="12.75" customHeight="1">
      <c r="H3557" s="149"/>
    </row>
    <row r="3558" s="145" customFormat="1" ht="12.75" customHeight="1">
      <c r="H3558" s="149"/>
    </row>
    <row r="3559" s="145" customFormat="1" ht="12.75" customHeight="1">
      <c r="H3559" s="149"/>
    </row>
    <row r="3560" s="145" customFormat="1" ht="12.75" customHeight="1">
      <c r="H3560" s="149"/>
    </row>
    <row r="3561" s="145" customFormat="1" ht="12.75" customHeight="1">
      <c r="H3561" s="149"/>
    </row>
    <row r="3562" s="145" customFormat="1" ht="12.75" customHeight="1">
      <c r="H3562" s="149"/>
    </row>
    <row r="3563" s="145" customFormat="1" ht="12.75" customHeight="1">
      <c r="H3563" s="149"/>
    </row>
    <row r="3564" s="145" customFormat="1" ht="12.75" customHeight="1">
      <c r="H3564" s="149"/>
    </row>
    <row r="3565" s="145" customFormat="1" ht="12.75" customHeight="1">
      <c r="H3565" s="149"/>
    </row>
    <row r="3566" s="145" customFormat="1" ht="12.75" customHeight="1">
      <c r="H3566" s="149"/>
    </row>
    <row r="3567" s="145" customFormat="1" ht="12.75" customHeight="1">
      <c r="H3567" s="149"/>
    </row>
    <row r="3568" s="145" customFormat="1" ht="12.75" customHeight="1">
      <c r="H3568" s="149"/>
    </row>
    <row r="3569" s="145" customFormat="1" ht="12.75" customHeight="1">
      <c r="H3569" s="149"/>
    </row>
    <row r="3570" s="145" customFormat="1" ht="12.75" customHeight="1">
      <c r="H3570" s="149"/>
    </row>
    <row r="3571" s="145" customFormat="1" ht="12.75" customHeight="1">
      <c r="H3571" s="149"/>
    </row>
    <row r="3572" s="145" customFormat="1" ht="12.75" customHeight="1">
      <c r="H3572" s="149"/>
    </row>
    <row r="3573" s="145" customFormat="1" ht="12.75" customHeight="1">
      <c r="H3573" s="149"/>
    </row>
    <row r="3574" s="145" customFormat="1" ht="12.75" customHeight="1">
      <c r="H3574" s="149"/>
    </row>
    <row r="3575" s="145" customFormat="1" ht="12.75" customHeight="1">
      <c r="H3575" s="149"/>
    </row>
    <row r="3576" s="145" customFormat="1" ht="12.75" customHeight="1">
      <c r="H3576" s="149"/>
    </row>
    <row r="3577" s="145" customFormat="1" ht="12.75" customHeight="1">
      <c r="H3577" s="149"/>
    </row>
    <row r="3578" s="145" customFormat="1" ht="12.75" customHeight="1">
      <c r="H3578" s="149"/>
    </row>
    <row r="3579" s="145" customFormat="1" ht="12.75" customHeight="1">
      <c r="H3579" s="149"/>
    </row>
    <row r="3580" s="145" customFormat="1" ht="12.75" customHeight="1">
      <c r="H3580" s="149"/>
    </row>
    <row r="3581" s="145" customFormat="1" ht="12.75" customHeight="1">
      <c r="H3581" s="149"/>
    </row>
    <row r="3582" s="145" customFormat="1" ht="12.75" customHeight="1">
      <c r="H3582" s="149"/>
    </row>
    <row r="3583" s="145" customFormat="1" ht="12.75" customHeight="1">
      <c r="H3583" s="149"/>
    </row>
    <row r="3584" s="145" customFormat="1" ht="12.75" customHeight="1">
      <c r="H3584" s="149"/>
    </row>
    <row r="3585" s="145" customFormat="1" ht="12.75" customHeight="1">
      <c r="H3585" s="149"/>
    </row>
    <row r="3586" s="145" customFormat="1" ht="12.75" customHeight="1">
      <c r="H3586" s="149"/>
    </row>
    <row r="3587" s="145" customFormat="1" ht="12.75" customHeight="1">
      <c r="H3587" s="149"/>
    </row>
    <row r="3588" s="145" customFormat="1" ht="12.75" customHeight="1">
      <c r="H3588" s="149"/>
    </row>
    <row r="3589" s="145" customFormat="1" ht="12.75" customHeight="1">
      <c r="H3589" s="149"/>
    </row>
    <row r="3590" s="145" customFormat="1" ht="12.75" customHeight="1">
      <c r="H3590" s="149"/>
    </row>
    <row r="3591" s="145" customFormat="1" ht="12.75" customHeight="1">
      <c r="H3591" s="149"/>
    </row>
    <row r="3592" s="145" customFormat="1" ht="12.75" customHeight="1">
      <c r="H3592" s="149"/>
    </row>
    <row r="3593" s="145" customFormat="1" ht="12.75" customHeight="1">
      <c r="H3593" s="149"/>
    </row>
    <row r="3594" s="145" customFormat="1" ht="12.75" customHeight="1">
      <c r="H3594" s="149"/>
    </row>
    <row r="3595" s="145" customFormat="1" ht="12.75" customHeight="1">
      <c r="H3595" s="149"/>
    </row>
    <row r="3596" s="145" customFormat="1" ht="12.75" customHeight="1">
      <c r="H3596" s="149"/>
    </row>
    <row r="3597" s="145" customFormat="1" ht="12.75" customHeight="1">
      <c r="H3597" s="149"/>
    </row>
    <row r="3598" s="145" customFormat="1" ht="12.75" customHeight="1">
      <c r="H3598" s="149"/>
    </row>
    <row r="3599" s="145" customFormat="1" ht="12.75" customHeight="1">
      <c r="H3599" s="149"/>
    </row>
    <row r="3600" s="145" customFormat="1" ht="12.75" customHeight="1">
      <c r="H3600" s="149"/>
    </row>
    <row r="3601" s="145" customFormat="1" ht="12.75" customHeight="1">
      <c r="H3601" s="149"/>
    </row>
    <row r="3602" s="145" customFormat="1" ht="12.75" customHeight="1">
      <c r="H3602" s="149"/>
    </row>
    <row r="3603" s="145" customFormat="1" ht="12.75" customHeight="1">
      <c r="H3603" s="149"/>
    </row>
    <row r="3604" s="145" customFormat="1" ht="12.75" customHeight="1">
      <c r="H3604" s="149"/>
    </row>
    <row r="3605" s="145" customFormat="1" ht="12.75" customHeight="1">
      <c r="H3605" s="149"/>
    </row>
    <row r="3606" s="145" customFormat="1" ht="12.75" customHeight="1">
      <c r="H3606" s="149"/>
    </row>
    <row r="3607" s="145" customFormat="1" ht="12.75" customHeight="1">
      <c r="H3607" s="149"/>
    </row>
    <row r="3608" s="145" customFormat="1" ht="12.75" customHeight="1">
      <c r="H3608" s="149"/>
    </row>
    <row r="3609" s="145" customFormat="1" ht="12.75" customHeight="1">
      <c r="H3609" s="149"/>
    </row>
    <row r="3610" s="145" customFormat="1" ht="12.75" customHeight="1">
      <c r="H3610" s="149"/>
    </row>
    <row r="3611" s="145" customFormat="1" ht="12.75" customHeight="1">
      <c r="H3611" s="149"/>
    </row>
    <row r="3612" s="145" customFormat="1" ht="12.75" customHeight="1">
      <c r="H3612" s="149"/>
    </row>
    <row r="3613" s="145" customFormat="1" ht="12.75" customHeight="1">
      <c r="H3613" s="149"/>
    </row>
    <row r="3614" s="145" customFormat="1" ht="12.75" customHeight="1">
      <c r="H3614" s="149"/>
    </row>
    <row r="3615" s="145" customFormat="1" ht="12.75" customHeight="1">
      <c r="H3615" s="149"/>
    </row>
    <row r="3616" s="145" customFormat="1" ht="12.75" customHeight="1">
      <c r="H3616" s="149"/>
    </row>
    <row r="3617" s="145" customFormat="1" ht="12.75" customHeight="1">
      <c r="H3617" s="149"/>
    </row>
    <row r="3618" s="145" customFormat="1" ht="12.75" customHeight="1">
      <c r="H3618" s="149"/>
    </row>
    <row r="3619" s="145" customFormat="1" ht="12.75" customHeight="1">
      <c r="H3619" s="149"/>
    </row>
    <row r="3620" s="145" customFormat="1" ht="12.75" customHeight="1">
      <c r="H3620" s="149"/>
    </row>
    <row r="3621" s="145" customFormat="1" ht="12.75" customHeight="1">
      <c r="H3621" s="149"/>
    </row>
    <row r="3622" s="145" customFormat="1" ht="12.75" customHeight="1">
      <c r="H3622" s="149"/>
    </row>
    <row r="3623" s="145" customFormat="1" ht="12.75" customHeight="1">
      <c r="H3623" s="149"/>
    </row>
    <row r="3624" s="145" customFormat="1" ht="12.75" customHeight="1">
      <c r="H3624" s="149"/>
    </row>
    <row r="3625" s="145" customFormat="1" ht="12.75" customHeight="1">
      <c r="H3625" s="149"/>
    </row>
    <row r="3626" s="145" customFormat="1" ht="12.75" customHeight="1">
      <c r="H3626" s="149"/>
    </row>
    <row r="3627" s="145" customFormat="1" ht="12.75" customHeight="1">
      <c r="H3627" s="149"/>
    </row>
    <row r="3628" s="145" customFormat="1" ht="12.75" customHeight="1">
      <c r="H3628" s="149"/>
    </row>
    <row r="3629" s="145" customFormat="1" ht="12.75" customHeight="1">
      <c r="H3629" s="149"/>
    </row>
    <row r="3630" s="145" customFormat="1" ht="12.75" customHeight="1">
      <c r="H3630" s="149"/>
    </row>
    <row r="3631" s="145" customFormat="1" ht="12.75" customHeight="1">
      <c r="H3631" s="149"/>
    </row>
    <row r="3632" s="145" customFormat="1" ht="12.75" customHeight="1">
      <c r="H3632" s="149"/>
    </row>
    <row r="3633" s="145" customFormat="1" ht="12.75" customHeight="1">
      <c r="H3633" s="149"/>
    </row>
    <row r="3634" s="145" customFormat="1" ht="12.75" customHeight="1">
      <c r="H3634" s="149"/>
    </row>
    <row r="3635" s="145" customFormat="1" ht="12.75" customHeight="1">
      <c r="H3635" s="149"/>
    </row>
    <row r="3636" s="145" customFormat="1" ht="12.75" customHeight="1">
      <c r="H3636" s="149"/>
    </row>
    <row r="3637" s="145" customFormat="1" ht="12.75" customHeight="1">
      <c r="H3637" s="149"/>
    </row>
    <row r="3638" s="145" customFormat="1" ht="12.75" customHeight="1">
      <c r="H3638" s="149"/>
    </row>
    <row r="3639" s="145" customFormat="1" ht="12.75" customHeight="1">
      <c r="H3639" s="149"/>
    </row>
    <row r="3640" s="145" customFormat="1" ht="12.75" customHeight="1">
      <c r="H3640" s="149"/>
    </row>
    <row r="3641" s="145" customFormat="1" ht="12.75" customHeight="1">
      <c r="H3641" s="149"/>
    </row>
    <row r="3642" s="145" customFormat="1" ht="12.75" customHeight="1">
      <c r="H3642" s="149"/>
    </row>
    <row r="3643" s="145" customFormat="1" ht="12.75" customHeight="1">
      <c r="H3643" s="149"/>
    </row>
    <row r="3644" s="145" customFormat="1" ht="12.75" customHeight="1">
      <c r="H3644" s="149"/>
    </row>
    <row r="3645" s="145" customFormat="1" ht="12.75" customHeight="1">
      <c r="H3645" s="149"/>
    </row>
    <row r="3646" s="145" customFormat="1" ht="12.75" customHeight="1">
      <c r="H3646" s="149"/>
    </row>
    <row r="3647" s="145" customFormat="1" ht="12.75" customHeight="1">
      <c r="H3647" s="149"/>
    </row>
    <row r="3648" s="145" customFormat="1" ht="12.75" customHeight="1">
      <c r="H3648" s="149"/>
    </row>
    <row r="3649" s="145" customFormat="1" ht="12.75" customHeight="1">
      <c r="H3649" s="149"/>
    </row>
    <row r="3650" s="145" customFormat="1" ht="12.75" customHeight="1">
      <c r="H3650" s="149"/>
    </row>
    <row r="3651" s="145" customFormat="1" ht="12.75" customHeight="1">
      <c r="H3651" s="149"/>
    </row>
    <row r="3652" s="145" customFormat="1" ht="12.75" customHeight="1">
      <c r="H3652" s="149"/>
    </row>
    <row r="3653" s="145" customFormat="1" ht="12.75" customHeight="1">
      <c r="H3653" s="149"/>
    </row>
    <row r="3654" s="145" customFormat="1" ht="12.75" customHeight="1">
      <c r="H3654" s="149"/>
    </row>
    <row r="3655" s="145" customFormat="1" ht="12.75" customHeight="1">
      <c r="H3655" s="149"/>
    </row>
    <row r="3656" s="145" customFormat="1" ht="12.75" customHeight="1">
      <c r="H3656" s="149"/>
    </row>
    <row r="3657" s="145" customFormat="1" ht="12.75" customHeight="1">
      <c r="H3657" s="149"/>
    </row>
    <row r="3658" s="145" customFormat="1" ht="12.75" customHeight="1">
      <c r="H3658" s="149"/>
    </row>
    <row r="3659" s="145" customFormat="1" ht="12.75" customHeight="1">
      <c r="H3659" s="149"/>
    </row>
    <row r="3660" s="145" customFormat="1" ht="12.75" customHeight="1">
      <c r="H3660" s="149"/>
    </row>
    <row r="3661" s="145" customFormat="1" ht="12.75" customHeight="1">
      <c r="H3661" s="149"/>
    </row>
    <row r="3662" s="145" customFormat="1" ht="12.75" customHeight="1">
      <c r="H3662" s="149"/>
    </row>
    <row r="3663" s="145" customFormat="1" ht="12.75" customHeight="1">
      <c r="H3663" s="149"/>
    </row>
    <row r="3664" s="145" customFormat="1" ht="12.75" customHeight="1">
      <c r="H3664" s="149"/>
    </row>
    <row r="3665" s="145" customFormat="1" ht="12.75" customHeight="1">
      <c r="H3665" s="149"/>
    </row>
    <row r="3666" s="145" customFormat="1" ht="12.75" customHeight="1">
      <c r="H3666" s="149"/>
    </row>
    <row r="3667" s="145" customFormat="1" ht="12.75" customHeight="1">
      <c r="H3667" s="149"/>
    </row>
    <row r="3668" s="145" customFormat="1" ht="12.75" customHeight="1">
      <c r="H3668" s="149"/>
    </row>
    <row r="3669" s="145" customFormat="1" ht="12.75" customHeight="1">
      <c r="H3669" s="149"/>
    </row>
    <row r="3670" s="145" customFormat="1" ht="12.75" customHeight="1">
      <c r="H3670" s="149"/>
    </row>
    <row r="3671" s="145" customFormat="1" ht="12.75" customHeight="1">
      <c r="H3671" s="149"/>
    </row>
    <row r="3672" s="145" customFormat="1" ht="12.75" customHeight="1">
      <c r="H3672" s="149"/>
    </row>
    <row r="3673" s="145" customFormat="1" ht="12.75" customHeight="1">
      <c r="H3673" s="149"/>
    </row>
    <row r="3674" s="145" customFormat="1" ht="12.75" customHeight="1">
      <c r="H3674" s="149"/>
    </row>
    <row r="3675" s="145" customFormat="1" ht="12.75" customHeight="1">
      <c r="H3675" s="149"/>
    </row>
    <row r="3676" s="145" customFormat="1" ht="12.75" customHeight="1">
      <c r="H3676" s="149"/>
    </row>
    <row r="3677" s="145" customFormat="1" ht="12.75" customHeight="1">
      <c r="H3677" s="149"/>
    </row>
    <row r="3678" s="145" customFormat="1" ht="12.75" customHeight="1">
      <c r="H3678" s="149"/>
    </row>
    <row r="3679" s="145" customFormat="1" ht="12.75" customHeight="1">
      <c r="H3679" s="149"/>
    </row>
    <row r="3680" s="145" customFormat="1" ht="12.75" customHeight="1">
      <c r="H3680" s="149"/>
    </row>
    <row r="3681" s="145" customFormat="1" ht="12.75" customHeight="1">
      <c r="H3681" s="149"/>
    </row>
    <row r="3682" s="145" customFormat="1" ht="12.75" customHeight="1">
      <c r="H3682" s="149"/>
    </row>
    <row r="3683" s="145" customFormat="1" ht="12.75" customHeight="1">
      <c r="H3683" s="149"/>
    </row>
    <row r="3684" s="145" customFormat="1" ht="12.75" customHeight="1">
      <c r="H3684" s="149"/>
    </row>
    <row r="3685" s="145" customFormat="1" ht="12.75" customHeight="1">
      <c r="H3685" s="149"/>
    </row>
    <row r="3686" s="145" customFormat="1" ht="12.75" customHeight="1">
      <c r="H3686" s="149"/>
    </row>
    <row r="3687" s="145" customFormat="1" ht="12.75" customHeight="1">
      <c r="H3687" s="149"/>
    </row>
    <row r="3688" s="145" customFormat="1" ht="12.75" customHeight="1">
      <c r="H3688" s="149"/>
    </row>
    <row r="3689" s="145" customFormat="1" ht="12.75" customHeight="1">
      <c r="H3689" s="149"/>
    </row>
    <row r="3690" s="145" customFormat="1" ht="12.75" customHeight="1">
      <c r="H3690" s="149"/>
    </row>
    <row r="3691" s="145" customFormat="1" ht="12.75" customHeight="1">
      <c r="H3691" s="149"/>
    </row>
    <row r="3692" s="145" customFormat="1" ht="12.75" customHeight="1">
      <c r="H3692" s="149"/>
    </row>
    <row r="3693" s="145" customFormat="1" ht="12.75" customHeight="1">
      <c r="H3693" s="149"/>
    </row>
    <row r="3694" s="145" customFormat="1" ht="12.75" customHeight="1">
      <c r="H3694" s="149"/>
    </row>
    <row r="3695" s="145" customFormat="1" ht="12.75" customHeight="1">
      <c r="H3695" s="149"/>
    </row>
    <row r="3696" s="145" customFormat="1" ht="12.75" customHeight="1">
      <c r="H3696" s="149"/>
    </row>
    <row r="3697" s="145" customFormat="1" ht="12.75" customHeight="1">
      <c r="H3697" s="149"/>
    </row>
    <row r="3698" s="145" customFormat="1" ht="12.75" customHeight="1">
      <c r="H3698" s="149"/>
    </row>
    <row r="3699" s="145" customFormat="1" ht="12.75" customHeight="1">
      <c r="H3699" s="149"/>
    </row>
    <row r="3700" s="145" customFormat="1" ht="12.75" customHeight="1">
      <c r="H3700" s="149"/>
    </row>
    <row r="3701" s="145" customFormat="1" ht="12.75" customHeight="1">
      <c r="H3701" s="149"/>
    </row>
    <row r="3702" s="145" customFormat="1" ht="12.75" customHeight="1">
      <c r="H3702" s="149"/>
    </row>
    <row r="3703" s="145" customFormat="1" ht="12.75" customHeight="1">
      <c r="H3703" s="149"/>
    </row>
    <row r="3704" s="145" customFormat="1" ht="12.75" customHeight="1">
      <c r="H3704" s="149"/>
    </row>
    <row r="3705" s="145" customFormat="1" ht="12.75" customHeight="1">
      <c r="H3705" s="149"/>
    </row>
    <row r="3706" s="145" customFormat="1" ht="12.75" customHeight="1">
      <c r="H3706" s="149"/>
    </row>
    <row r="3707" s="145" customFormat="1" ht="12.75" customHeight="1">
      <c r="H3707" s="149"/>
    </row>
    <row r="3708" s="145" customFormat="1" ht="12.75" customHeight="1">
      <c r="H3708" s="149"/>
    </row>
    <row r="3709" s="145" customFormat="1" ht="12.75" customHeight="1">
      <c r="H3709" s="149"/>
    </row>
    <row r="3710" s="145" customFormat="1" ht="12.75" customHeight="1">
      <c r="H3710" s="149"/>
    </row>
    <row r="3711" s="145" customFormat="1" ht="12.75" customHeight="1">
      <c r="H3711" s="149"/>
    </row>
    <row r="3712" s="145" customFormat="1" ht="12.75" customHeight="1">
      <c r="H3712" s="149"/>
    </row>
    <row r="3713" s="145" customFormat="1" ht="12.75" customHeight="1">
      <c r="H3713" s="149"/>
    </row>
    <row r="3714" s="145" customFormat="1" ht="12.75" customHeight="1">
      <c r="H3714" s="149"/>
    </row>
    <row r="3715" s="145" customFormat="1" ht="12.75" customHeight="1">
      <c r="H3715" s="149"/>
    </row>
    <row r="3716" s="145" customFormat="1" ht="12.75" customHeight="1">
      <c r="H3716" s="149"/>
    </row>
    <row r="3717" s="145" customFormat="1" ht="12.75" customHeight="1">
      <c r="H3717" s="149"/>
    </row>
    <row r="3718" s="145" customFormat="1" ht="12.75" customHeight="1">
      <c r="H3718" s="149"/>
    </row>
    <row r="3719" s="145" customFormat="1" ht="12.75" customHeight="1">
      <c r="H3719" s="149"/>
    </row>
    <row r="3720" s="145" customFormat="1" ht="12.75" customHeight="1">
      <c r="H3720" s="149"/>
    </row>
    <row r="3721" s="145" customFormat="1" ht="12.75" customHeight="1">
      <c r="H3721" s="149"/>
    </row>
    <row r="3722" s="145" customFormat="1" ht="12.75" customHeight="1">
      <c r="H3722" s="149"/>
    </row>
    <row r="3723" s="145" customFormat="1" ht="12.75" customHeight="1">
      <c r="H3723" s="149"/>
    </row>
    <row r="3724" s="145" customFormat="1" ht="12.75" customHeight="1">
      <c r="H3724" s="149"/>
    </row>
    <row r="3725" s="145" customFormat="1" ht="12.75" customHeight="1">
      <c r="H3725" s="149"/>
    </row>
    <row r="3726" s="145" customFormat="1" ht="12.75" customHeight="1">
      <c r="H3726" s="149"/>
    </row>
    <row r="3727" s="145" customFormat="1" ht="12.75" customHeight="1">
      <c r="H3727" s="149"/>
    </row>
    <row r="3728" s="145" customFormat="1" ht="12.75" customHeight="1">
      <c r="H3728" s="149"/>
    </row>
    <row r="3729" s="145" customFormat="1" ht="12.75" customHeight="1">
      <c r="H3729" s="149"/>
    </row>
    <row r="3730" s="145" customFormat="1" ht="12.75" customHeight="1">
      <c r="H3730" s="149"/>
    </row>
    <row r="3731" s="145" customFormat="1" ht="12.75" customHeight="1">
      <c r="H3731" s="149"/>
    </row>
    <row r="3732" s="145" customFormat="1" ht="12.75" customHeight="1">
      <c r="H3732" s="149"/>
    </row>
    <row r="3733" s="145" customFormat="1" ht="12.75" customHeight="1">
      <c r="H3733" s="149"/>
    </row>
    <row r="3734" s="145" customFormat="1" ht="12.75" customHeight="1">
      <c r="H3734" s="149"/>
    </row>
    <row r="3735" s="145" customFormat="1" ht="12.75" customHeight="1">
      <c r="H3735" s="149"/>
    </row>
    <row r="3736" s="145" customFormat="1" ht="12.75" customHeight="1">
      <c r="H3736" s="149"/>
    </row>
    <row r="3737" s="145" customFormat="1" ht="12.75" customHeight="1">
      <c r="H3737" s="149"/>
    </row>
    <row r="3738" s="145" customFormat="1" ht="12.75" customHeight="1">
      <c r="H3738" s="149"/>
    </row>
    <row r="3739" s="145" customFormat="1" ht="12.75" customHeight="1">
      <c r="H3739" s="149"/>
    </row>
    <row r="3740" s="145" customFormat="1" ht="12.75" customHeight="1">
      <c r="H3740" s="149"/>
    </row>
    <row r="3741" s="145" customFormat="1" ht="12.75" customHeight="1">
      <c r="H3741" s="149"/>
    </row>
    <row r="3742" s="145" customFormat="1" ht="12.75" customHeight="1">
      <c r="H3742" s="149"/>
    </row>
    <row r="3743" s="145" customFormat="1" ht="12.75" customHeight="1">
      <c r="H3743" s="149"/>
    </row>
    <row r="3744" s="145" customFormat="1" ht="12.75" customHeight="1">
      <c r="H3744" s="149"/>
    </row>
    <row r="3745" s="145" customFormat="1" ht="12.75" customHeight="1">
      <c r="H3745" s="149"/>
    </row>
    <row r="3746" s="145" customFormat="1" ht="12.75" customHeight="1">
      <c r="H3746" s="149"/>
    </row>
    <row r="3747" s="145" customFormat="1" ht="12.75" customHeight="1">
      <c r="H3747" s="149"/>
    </row>
    <row r="3748" s="145" customFormat="1" ht="12.75" customHeight="1">
      <c r="H3748" s="149"/>
    </row>
    <row r="3749" s="145" customFormat="1" ht="12.75" customHeight="1">
      <c r="H3749" s="149"/>
    </row>
    <row r="3750" s="145" customFormat="1" ht="12.75" customHeight="1">
      <c r="H3750" s="149"/>
    </row>
    <row r="3751" s="145" customFormat="1" ht="12.75" customHeight="1">
      <c r="H3751" s="149"/>
    </row>
    <row r="3752" s="145" customFormat="1" ht="12.75" customHeight="1">
      <c r="H3752" s="149"/>
    </row>
    <row r="3753" s="145" customFormat="1" ht="12.75" customHeight="1">
      <c r="H3753" s="149"/>
    </row>
    <row r="3754" s="145" customFormat="1" ht="12.75" customHeight="1">
      <c r="H3754" s="149"/>
    </row>
    <row r="3755" s="145" customFormat="1" ht="12.75" customHeight="1">
      <c r="H3755" s="149"/>
    </row>
    <row r="3756" s="145" customFormat="1" ht="12.75" customHeight="1">
      <c r="H3756" s="149"/>
    </row>
    <row r="3757" s="145" customFormat="1" ht="12.75" customHeight="1">
      <c r="H3757" s="149"/>
    </row>
    <row r="3758" s="145" customFormat="1" ht="12.75" customHeight="1">
      <c r="H3758" s="149"/>
    </row>
    <row r="3759" s="145" customFormat="1" ht="12.75" customHeight="1">
      <c r="H3759" s="149"/>
    </row>
    <row r="3760" s="145" customFormat="1" ht="12.75" customHeight="1">
      <c r="H3760" s="149"/>
    </row>
    <row r="3761" s="145" customFormat="1" ht="12.75" customHeight="1">
      <c r="H3761" s="149"/>
    </row>
    <row r="3762" s="145" customFormat="1" ht="12.75" customHeight="1">
      <c r="H3762" s="149"/>
    </row>
    <row r="3763" s="145" customFormat="1" ht="12.75" customHeight="1">
      <c r="H3763" s="149"/>
    </row>
    <row r="3764" s="145" customFormat="1" ht="12.75" customHeight="1">
      <c r="H3764" s="149"/>
    </row>
    <row r="3765" s="145" customFormat="1" ht="12.75" customHeight="1">
      <c r="H3765" s="149"/>
    </row>
    <row r="3766" s="145" customFormat="1" ht="12.75" customHeight="1">
      <c r="H3766" s="149"/>
    </row>
    <row r="3767" s="145" customFormat="1" ht="12.75" customHeight="1">
      <c r="H3767" s="149"/>
    </row>
    <row r="3768" s="145" customFormat="1" ht="12.75" customHeight="1">
      <c r="H3768" s="149"/>
    </row>
    <row r="3769" s="145" customFormat="1" ht="12.75" customHeight="1">
      <c r="H3769" s="149"/>
    </row>
    <row r="3770" s="145" customFormat="1" ht="12.75" customHeight="1">
      <c r="H3770" s="149"/>
    </row>
    <row r="3771" s="145" customFormat="1" ht="12.75" customHeight="1">
      <c r="H3771" s="149"/>
    </row>
    <row r="3772" s="145" customFormat="1" ht="12.75" customHeight="1">
      <c r="H3772" s="149"/>
    </row>
    <row r="3773" s="145" customFormat="1" ht="12.75" customHeight="1">
      <c r="H3773" s="149"/>
    </row>
    <row r="3774" s="145" customFormat="1" ht="12.75" customHeight="1">
      <c r="H3774" s="149"/>
    </row>
    <row r="3775" s="145" customFormat="1" ht="12.75" customHeight="1">
      <c r="H3775" s="149"/>
    </row>
    <row r="3776" s="145" customFormat="1" ht="12.75" customHeight="1">
      <c r="H3776" s="149"/>
    </row>
    <row r="3777" s="145" customFormat="1" ht="12.75" customHeight="1">
      <c r="H3777" s="149"/>
    </row>
    <row r="3778" s="145" customFormat="1" ht="12.75" customHeight="1">
      <c r="H3778" s="149"/>
    </row>
    <row r="3779" s="145" customFormat="1" ht="12.75" customHeight="1">
      <c r="H3779" s="149"/>
    </row>
    <row r="3780" s="145" customFormat="1" ht="12.75" customHeight="1">
      <c r="H3780" s="149"/>
    </row>
    <row r="3781" s="145" customFormat="1" ht="12.75" customHeight="1">
      <c r="H3781" s="149"/>
    </row>
    <row r="3782" s="145" customFormat="1" ht="12.75" customHeight="1">
      <c r="H3782" s="149"/>
    </row>
    <row r="3783" s="145" customFormat="1" ht="12.75" customHeight="1">
      <c r="H3783" s="149"/>
    </row>
    <row r="3784" s="145" customFormat="1" ht="12.75" customHeight="1">
      <c r="H3784" s="149"/>
    </row>
    <row r="3785" s="145" customFormat="1" ht="12.75" customHeight="1">
      <c r="H3785" s="149"/>
    </row>
    <row r="3786" s="145" customFormat="1" ht="12.75" customHeight="1">
      <c r="H3786" s="149"/>
    </row>
    <row r="3787" s="145" customFormat="1" ht="12.75" customHeight="1">
      <c r="H3787" s="149"/>
    </row>
    <row r="3788" s="145" customFormat="1" ht="12.75" customHeight="1">
      <c r="H3788" s="149"/>
    </row>
    <row r="3789" s="145" customFormat="1" ht="12.75" customHeight="1">
      <c r="H3789" s="149"/>
    </row>
    <row r="3790" s="145" customFormat="1" ht="12.75" customHeight="1">
      <c r="H3790" s="149"/>
    </row>
    <row r="3791" s="145" customFormat="1" ht="12.75" customHeight="1">
      <c r="H3791" s="149"/>
    </row>
    <row r="3792" s="145" customFormat="1" ht="12.75" customHeight="1">
      <c r="H3792" s="149"/>
    </row>
    <row r="3793" s="145" customFormat="1" ht="12.75" customHeight="1">
      <c r="H3793" s="149"/>
    </row>
    <row r="3794" s="145" customFormat="1" ht="12.75" customHeight="1">
      <c r="H3794" s="149"/>
    </row>
    <row r="3795" s="145" customFormat="1" ht="12.75" customHeight="1">
      <c r="H3795" s="149"/>
    </row>
    <row r="3796" s="145" customFormat="1" ht="12.75" customHeight="1">
      <c r="H3796" s="149"/>
    </row>
    <row r="3797" s="145" customFormat="1" ht="12.75" customHeight="1">
      <c r="H3797" s="149"/>
    </row>
    <row r="3798" s="145" customFormat="1" ht="12.75" customHeight="1">
      <c r="H3798" s="149"/>
    </row>
    <row r="3799" s="145" customFormat="1" ht="12.75" customHeight="1">
      <c r="H3799" s="149"/>
    </row>
    <row r="3800" s="145" customFormat="1" ht="12.75" customHeight="1">
      <c r="H3800" s="149"/>
    </row>
    <row r="3801" s="145" customFormat="1" ht="12.75" customHeight="1">
      <c r="H3801" s="149"/>
    </row>
    <row r="3802" s="145" customFormat="1" ht="12.75" customHeight="1">
      <c r="H3802" s="149"/>
    </row>
    <row r="3803" s="145" customFormat="1" ht="12.75" customHeight="1">
      <c r="H3803" s="149"/>
    </row>
    <row r="3804" s="145" customFormat="1" ht="12.75" customHeight="1">
      <c r="H3804" s="149"/>
    </row>
    <row r="3805" s="145" customFormat="1" ht="12.75" customHeight="1">
      <c r="H3805" s="149"/>
    </row>
    <row r="3806" s="145" customFormat="1" ht="12.75" customHeight="1">
      <c r="H3806" s="149"/>
    </row>
    <row r="3807" s="145" customFormat="1" ht="12.75" customHeight="1">
      <c r="H3807" s="149"/>
    </row>
    <row r="3808" s="145" customFormat="1" ht="12.75" customHeight="1">
      <c r="H3808" s="149"/>
    </row>
    <row r="3809" s="145" customFormat="1" ht="12.75" customHeight="1">
      <c r="H3809" s="149"/>
    </row>
    <row r="3810" s="145" customFormat="1" ht="12.75" customHeight="1">
      <c r="H3810" s="149"/>
    </row>
    <row r="3811" s="145" customFormat="1" ht="12.75" customHeight="1">
      <c r="H3811" s="149"/>
    </row>
    <row r="3812" s="145" customFormat="1" ht="12.75" customHeight="1">
      <c r="H3812" s="149"/>
    </row>
    <row r="3813" s="145" customFormat="1" ht="12.75" customHeight="1">
      <c r="H3813" s="149"/>
    </row>
    <row r="3814" s="145" customFormat="1" ht="12.75" customHeight="1">
      <c r="H3814" s="149"/>
    </row>
    <row r="3815" s="145" customFormat="1" ht="12.75" customHeight="1">
      <c r="H3815" s="149"/>
    </row>
    <row r="3816" s="145" customFormat="1" ht="12.75" customHeight="1">
      <c r="H3816" s="149"/>
    </row>
    <row r="3817" s="145" customFormat="1" ht="12.75" customHeight="1">
      <c r="H3817" s="149"/>
    </row>
    <row r="3818" s="145" customFormat="1" ht="12.75" customHeight="1">
      <c r="H3818" s="149"/>
    </row>
    <row r="3819" s="145" customFormat="1" ht="12.75" customHeight="1">
      <c r="H3819" s="149"/>
    </row>
    <row r="3820" s="145" customFormat="1" ht="12.75" customHeight="1">
      <c r="H3820" s="149"/>
    </row>
    <row r="3821" s="145" customFormat="1" ht="12.75" customHeight="1">
      <c r="H3821" s="149"/>
    </row>
    <row r="3822" s="145" customFormat="1" ht="12.75" customHeight="1">
      <c r="H3822" s="149"/>
    </row>
    <row r="3823" s="145" customFormat="1" ht="12.75" customHeight="1">
      <c r="H3823" s="149"/>
    </row>
    <row r="3824" s="145" customFormat="1" ht="12.75" customHeight="1">
      <c r="H3824" s="149"/>
    </row>
    <row r="3825" s="145" customFormat="1" ht="12.75" customHeight="1">
      <c r="H3825" s="149"/>
    </row>
    <row r="3826" s="145" customFormat="1" ht="12.75" customHeight="1">
      <c r="H3826" s="149"/>
    </row>
    <row r="3827" s="145" customFormat="1" ht="12.75" customHeight="1">
      <c r="H3827" s="149"/>
    </row>
    <row r="3828" s="145" customFormat="1" ht="12.75" customHeight="1">
      <c r="H3828" s="149"/>
    </row>
    <row r="3829" s="145" customFormat="1" ht="12.75" customHeight="1">
      <c r="H3829" s="149"/>
    </row>
    <row r="3830" s="145" customFormat="1" ht="12.75" customHeight="1">
      <c r="H3830" s="149"/>
    </row>
    <row r="3831" s="145" customFormat="1" ht="12.75" customHeight="1">
      <c r="H3831" s="149"/>
    </row>
    <row r="3832" s="145" customFormat="1" ht="12.75" customHeight="1">
      <c r="H3832" s="149"/>
    </row>
    <row r="3833" s="145" customFormat="1" ht="12.75" customHeight="1">
      <c r="H3833" s="149"/>
    </row>
    <row r="3834" s="145" customFormat="1" ht="12.75" customHeight="1">
      <c r="H3834" s="149"/>
    </row>
    <row r="3835" s="145" customFormat="1" ht="12.75" customHeight="1">
      <c r="H3835" s="149"/>
    </row>
    <row r="3836" s="145" customFormat="1" ht="12.75" customHeight="1">
      <c r="H3836" s="149"/>
    </row>
    <row r="3837" s="145" customFormat="1" ht="12.75" customHeight="1">
      <c r="H3837" s="149"/>
    </row>
    <row r="3838" s="145" customFormat="1" ht="12.75" customHeight="1">
      <c r="H3838" s="149"/>
    </row>
    <row r="3839" s="145" customFormat="1" ht="12.75" customHeight="1">
      <c r="H3839" s="149"/>
    </row>
    <row r="3840" s="145" customFormat="1" ht="12.75" customHeight="1">
      <c r="H3840" s="149"/>
    </row>
    <row r="3841" s="145" customFormat="1" ht="12.75" customHeight="1">
      <c r="H3841" s="149"/>
    </row>
    <row r="3842" s="145" customFormat="1" ht="12.75" customHeight="1">
      <c r="H3842" s="149"/>
    </row>
    <row r="3843" s="145" customFormat="1" ht="12.75" customHeight="1">
      <c r="H3843" s="149"/>
    </row>
    <row r="3844" s="145" customFormat="1" ht="12.75" customHeight="1">
      <c r="H3844" s="149"/>
    </row>
    <row r="3845" s="145" customFormat="1" ht="12.75" customHeight="1">
      <c r="H3845" s="149"/>
    </row>
    <row r="3846" s="145" customFormat="1" ht="12.75" customHeight="1">
      <c r="H3846" s="149"/>
    </row>
    <row r="3847" s="145" customFormat="1" ht="12.75" customHeight="1">
      <c r="H3847" s="149"/>
    </row>
    <row r="3848" s="145" customFormat="1" ht="12.75" customHeight="1">
      <c r="H3848" s="149"/>
    </row>
    <row r="3849" s="145" customFormat="1" ht="12.75" customHeight="1">
      <c r="H3849" s="149"/>
    </row>
    <row r="3850" s="145" customFormat="1" ht="12.75" customHeight="1">
      <c r="H3850" s="149"/>
    </row>
    <row r="3851" s="145" customFormat="1" ht="12.75" customHeight="1">
      <c r="H3851" s="149"/>
    </row>
    <row r="3852" s="145" customFormat="1" ht="12.75" customHeight="1">
      <c r="H3852" s="149"/>
    </row>
    <row r="3853" s="145" customFormat="1" ht="12.75" customHeight="1">
      <c r="H3853" s="149"/>
    </row>
    <row r="3854" s="145" customFormat="1" ht="12.75" customHeight="1">
      <c r="H3854" s="149"/>
    </row>
    <row r="3855" s="145" customFormat="1" ht="12.75" customHeight="1">
      <c r="H3855" s="149"/>
    </row>
    <row r="3856" s="145" customFormat="1" ht="12.75" customHeight="1">
      <c r="H3856" s="149"/>
    </row>
    <row r="3857" s="145" customFormat="1" ht="12.75" customHeight="1">
      <c r="H3857" s="149"/>
    </row>
    <row r="3858" s="145" customFormat="1" ht="12.75" customHeight="1">
      <c r="H3858" s="149"/>
    </row>
    <row r="3859" s="145" customFormat="1" ht="12.75" customHeight="1">
      <c r="H3859" s="149"/>
    </row>
    <row r="3860" s="145" customFormat="1" ht="12.75" customHeight="1">
      <c r="H3860" s="149"/>
    </row>
    <row r="3861" s="145" customFormat="1" ht="12.75" customHeight="1">
      <c r="H3861" s="149"/>
    </row>
    <row r="3862" s="145" customFormat="1" ht="12.75" customHeight="1">
      <c r="H3862" s="149"/>
    </row>
    <row r="3863" s="145" customFormat="1" ht="12.75" customHeight="1">
      <c r="H3863" s="149"/>
    </row>
    <row r="3864" s="145" customFormat="1" ht="12.75" customHeight="1">
      <c r="H3864" s="149"/>
    </row>
    <row r="3865" s="145" customFormat="1" ht="12.75" customHeight="1">
      <c r="H3865" s="149"/>
    </row>
    <row r="3866" s="145" customFormat="1" ht="12.75" customHeight="1">
      <c r="H3866" s="149"/>
    </row>
    <row r="3867" s="145" customFormat="1" ht="12.75" customHeight="1">
      <c r="H3867" s="149"/>
    </row>
    <row r="3868" s="145" customFormat="1" ht="12.75" customHeight="1">
      <c r="H3868" s="149"/>
    </row>
    <row r="3869" s="145" customFormat="1" ht="12.75" customHeight="1">
      <c r="H3869" s="149"/>
    </row>
    <row r="3870" s="145" customFormat="1" ht="12.75" customHeight="1">
      <c r="H3870" s="149"/>
    </row>
    <row r="3871" s="145" customFormat="1" ht="12.75" customHeight="1">
      <c r="H3871" s="149"/>
    </row>
    <row r="3872" s="145" customFormat="1" ht="12.75" customHeight="1">
      <c r="H3872" s="149"/>
    </row>
    <row r="3873" s="145" customFormat="1" ht="12.75" customHeight="1">
      <c r="H3873" s="149"/>
    </row>
    <row r="3874" s="145" customFormat="1" ht="12.75" customHeight="1">
      <c r="H3874" s="149"/>
    </row>
    <row r="3875" s="145" customFormat="1" ht="12.75" customHeight="1">
      <c r="H3875" s="149"/>
    </row>
    <row r="3876" s="145" customFormat="1" ht="12.75" customHeight="1">
      <c r="H3876" s="149"/>
    </row>
    <row r="3877" s="145" customFormat="1" ht="12.75" customHeight="1">
      <c r="H3877" s="149"/>
    </row>
    <row r="3878" s="145" customFormat="1" ht="12.75" customHeight="1">
      <c r="H3878" s="149"/>
    </row>
    <row r="3879" s="145" customFormat="1" ht="12.75" customHeight="1">
      <c r="H3879" s="149"/>
    </row>
    <row r="3880" s="145" customFormat="1" ht="12.75" customHeight="1">
      <c r="H3880" s="149"/>
    </row>
    <row r="3881" s="145" customFormat="1" ht="12.75" customHeight="1">
      <c r="H3881" s="149"/>
    </row>
    <row r="3882" s="145" customFormat="1" ht="12.75" customHeight="1">
      <c r="H3882" s="149"/>
    </row>
    <row r="3883" s="145" customFormat="1" ht="12.75" customHeight="1">
      <c r="H3883" s="149"/>
    </row>
    <row r="3884" s="145" customFormat="1" ht="12.75" customHeight="1">
      <c r="H3884" s="149"/>
    </row>
    <row r="3885" s="145" customFormat="1" ht="12.75" customHeight="1">
      <c r="H3885" s="149"/>
    </row>
    <row r="3886" s="145" customFormat="1" ht="12.75" customHeight="1">
      <c r="H3886" s="149"/>
    </row>
    <row r="3887" s="145" customFormat="1" ht="12.75" customHeight="1">
      <c r="H3887" s="149"/>
    </row>
    <row r="3888" s="145" customFormat="1" ht="12.75" customHeight="1">
      <c r="H3888" s="149"/>
    </row>
    <row r="3889" s="145" customFormat="1" ht="12.75" customHeight="1">
      <c r="H3889" s="149"/>
    </row>
    <row r="3890" s="145" customFormat="1" ht="12.75" customHeight="1">
      <c r="H3890" s="149"/>
    </row>
    <row r="3891" s="145" customFormat="1" ht="12.75" customHeight="1">
      <c r="H3891" s="149"/>
    </row>
    <row r="3892" s="145" customFormat="1" ht="12.75" customHeight="1">
      <c r="H3892" s="149"/>
    </row>
    <row r="3893" s="145" customFormat="1" ht="12.75" customHeight="1">
      <c r="H3893" s="149"/>
    </row>
    <row r="3894" s="145" customFormat="1" ht="12.75" customHeight="1">
      <c r="H3894" s="149"/>
    </row>
    <row r="3895" s="145" customFormat="1" ht="12.75" customHeight="1">
      <c r="H3895" s="149"/>
    </row>
    <row r="3896" s="145" customFormat="1" ht="12.75" customHeight="1">
      <c r="H3896" s="149"/>
    </row>
    <row r="3897" s="145" customFormat="1" ht="12.75" customHeight="1">
      <c r="H3897" s="149"/>
    </row>
    <row r="3898" s="145" customFormat="1" ht="12.75" customHeight="1">
      <c r="H3898" s="149"/>
    </row>
    <row r="3899" s="145" customFormat="1" ht="12.75" customHeight="1">
      <c r="H3899" s="149"/>
    </row>
    <row r="3900" s="145" customFormat="1" ht="12.75" customHeight="1">
      <c r="H3900" s="149"/>
    </row>
    <row r="3901" s="145" customFormat="1" ht="12.75" customHeight="1">
      <c r="H3901" s="149"/>
    </row>
    <row r="3902" s="145" customFormat="1" ht="12.75" customHeight="1">
      <c r="H3902" s="149"/>
    </row>
    <row r="3903" s="145" customFormat="1" ht="12.75" customHeight="1">
      <c r="H3903" s="149"/>
    </row>
    <row r="3904" s="145" customFormat="1" ht="12.75" customHeight="1">
      <c r="H3904" s="149"/>
    </row>
    <row r="3905" s="145" customFormat="1" ht="12.75" customHeight="1">
      <c r="H3905" s="149"/>
    </row>
    <row r="3906" s="145" customFormat="1" ht="12.75" customHeight="1">
      <c r="H3906" s="149"/>
    </row>
    <row r="3907" s="145" customFormat="1" ht="12.75" customHeight="1">
      <c r="H3907" s="149"/>
    </row>
    <row r="3908" s="145" customFormat="1" ht="12.75" customHeight="1">
      <c r="H3908" s="149"/>
    </row>
    <row r="3909" s="145" customFormat="1" ht="12.75" customHeight="1">
      <c r="H3909" s="149"/>
    </row>
    <row r="3910" s="145" customFormat="1" ht="12.75" customHeight="1">
      <c r="H3910" s="149"/>
    </row>
    <row r="3911" s="145" customFormat="1" ht="12.75" customHeight="1">
      <c r="H3911" s="149"/>
    </row>
    <row r="3912" s="145" customFormat="1" ht="12.75" customHeight="1">
      <c r="H3912" s="149"/>
    </row>
    <row r="3913" s="145" customFormat="1" ht="12.75" customHeight="1">
      <c r="H3913" s="149"/>
    </row>
    <row r="3914" s="145" customFormat="1" ht="12.75" customHeight="1">
      <c r="H3914" s="149"/>
    </row>
    <row r="3915" s="145" customFormat="1" ht="12.75" customHeight="1">
      <c r="H3915" s="149"/>
    </row>
    <row r="3916" s="145" customFormat="1" ht="12.75" customHeight="1">
      <c r="H3916" s="149"/>
    </row>
    <row r="3917" s="145" customFormat="1" ht="12.75" customHeight="1">
      <c r="H3917" s="149"/>
    </row>
    <row r="3918" s="145" customFormat="1" ht="12.75" customHeight="1">
      <c r="H3918" s="149"/>
    </row>
    <row r="3919" s="145" customFormat="1" ht="12.75" customHeight="1">
      <c r="H3919" s="149"/>
    </row>
    <row r="3920" s="145" customFormat="1" ht="12.75" customHeight="1">
      <c r="H3920" s="149"/>
    </row>
    <row r="3921" s="145" customFormat="1" ht="12.75" customHeight="1">
      <c r="H3921" s="149"/>
    </row>
    <row r="3922" s="145" customFormat="1" ht="12.75" customHeight="1">
      <c r="H3922" s="149"/>
    </row>
    <row r="3923" s="145" customFormat="1" ht="12.75" customHeight="1">
      <c r="H3923" s="149"/>
    </row>
    <row r="3924" s="145" customFormat="1" ht="12.75" customHeight="1">
      <c r="H3924" s="149"/>
    </row>
    <row r="3925" s="145" customFormat="1" ht="12.75" customHeight="1">
      <c r="H3925" s="149"/>
    </row>
    <row r="3926" s="145" customFormat="1" ht="12.75" customHeight="1">
      <c r="H3926" s="149"/>
    </row>
    <row r="3927" s="145" customFormat="1" ht="12.75" customHeight="1">
      <c r="H3927" s="149"/>
    </row>
    <row r="3928" s="145" customFormat="1" ht="12.75" customHeight="1">
      <c r="H3928" s="149"/>
    </row>
    <row r="3929" s="145" customFormat="1" ht="12.75" customHeight="1">
      <c r="H3929" s="149"/>
    </row>
    <row r="3930" s="145" customFormat="1" ht="12.75" customHeight="1">
      <c r="H3930" s="149"/>
    </row>
    <row r="3931" s="145" customFormat="1" ht="12.75" customHeight="1">
      <c r="H3931" s="149"/>
    </row>
    <row r="3932" s="145" customFormat="1" ht="12.75" customHeight="1">
      <c r="H3932" s="149"/>
    </row>
    <row r="3933" s="145" customFormat="1" ht="12.75" customHeight="1">
      <c r="H3933" s="149"/>
    </row>
    <row r="3934" s="145" customFormat="1" ht="12.75" customHeight="1">
      <c r="H3934" s="149"/>
    </row>
    <row r="3935" s="145" customFormat="1" ht="12.75" customHeight="1">
      <c r="H3935" s="149"/>
    </row>
    <row r="3936" s="145" customFormat="1" ht="12.75" customHeight="1">
      <c r="H3936" s="149"/>
    </row>
    <row r="3937" s="145" customFormat="1" ht="12.75" customHeight="1">
      <c r="H3937" s="149"/>
    </row>
    <row r="3938" s="145" customFormat="1" ht="12.75" customHeight="1">
      <c r="H3938" s="149"/>
    </row>
    <row r="3939" s="145" customFormat="1" ht="12.75" customHeight="1">
      <c r="H3939" s="149"/>
    </row>
    <row r="3940" s="145" customFormat="1" ht="12.75" customHeight="1">
      <c r="H3940" s="149"/>
    </row>
    <row r="3941" s="145" customFormat="1" ht="12.75" customHeight="1">
      <c r="H3941" s="149"/>
    </row>
    <row r="3942" s="145" customFormat="1" ht="12.75" customHeight="1">
      <c r="H3942" s="149"/>
    </row>
    <row r="3943" s="145" customFormat="1" ht="12.75" customHeight="1">
      <c r="H3943" s="149"/>
    </row>
    <row r="3944" s="145" customFormat="1" ht="12.75" customHeight="1">
      <c r="H3944" s="149"/>
    </row>
    <row r="3945" s="145" customFormat="1" ht="12.75" customHeight="1">
      <c r="H3945" s="149"/>
    </row>
    <row r="3946" s="145" customFormat="1" ht="12.75" customHeight="1">
      <c r="H3946" s="149"/>
    </row>
    <row r="3947" s="145" customFormat="1" ht="12.75" customHeight="1">
      <c r="H3947" s="149"/>
    </row>
    <row r="3948" s="145" customFormat="1" ht="12.75" customHeight="1">
      <c r="H3948" s="149"/>
    </row>
    <row r="3949" s="145" customFormat="1" ht="12.75" customHeight="1">
      <c r="H3949" s="149"/>
    </row>
    <row r="3950" s="145" customFormat="1" ht="12.75" customHeight="1">
      <c r="H3950" s="149"/>
    </row>
    <row r="3951" s="145" customFormat="1" ht="12.75" customHeight="1">
      <c r="H3951" s="149"/>
    </row>
    <row r="3952" s="145" customFormat="1" ht="12.75" customHeight="1">
      <c r="H3952" s="149"/>
    </row>
    <row r="3953" s="145" customFormat="1" ht="12.75" customHeight="1">
      <c r="H3953" s="149"/>
    </row>
    <row r="3954" s="145" customFormat="1" ht="12.75" customHeight="1">
      <c r="H3954" s="149"/>
    </row>
    <row r="3955" s="145" customFormat="1" ht="12.75" customHeight="1">
      <c r="H3955" s="149"/>
    </row>
    <row r="3956" s="145" customFormat="1" ht="12.75" customHeight="1">
      <c r="H3956" s="149"/>
    </row>
    <row r="3957" s="145" customFormat="1" ht="12.75" customHeight="1">
      <c r="H3957" s="149"/>
    </row>
    <row r="3958" s="145" customFormat="1" ht="12.75" customHeight="1">
      <c r="H3958" s="149"/>
    </row>
    <row r="3959" s="145" customFormat="1" ht="12.75" customHeight="1">
      <c r="H3959" s="149"/>
    </row>
    <row r="3960" s="145" customFormat="1" ht="12.75" customHeight="1">
      <c r="H3960" s="149"/>
    </row>
    <row r="3961" s="145" customFormat="1" ht="12.75" customHeight="1">
      <c r="H3961" s="149"/>
    </row>
    <row r="3962" s="145" customFormat="1" ht="12.75" customHeight="1">
      <c r="H3962" s="149"/>
    </row>
    <row r="3963" s="145" customFormat="1" ht="12.75" customHeight="1">
      <c r="H3963" s="149"/>
    </row>
    <row r="3964" s="145" customFormat="1" ht="12.75" customHeight="1">
      <c r="H3964" s="149"/>
    </row>
    <row r="3965" s="145" customFormat="1" ht="12.75" customHeight="1">
      <c r="H3965" s="149"/>
    </row>
    <row r="3966" s="145" customFormat="1" ht="12.75" customHeight="1">
      <c r="H3966" s="149"/>
    </row>
    <row r="3967" s="145" customFormat="1" ht="12.75" customHeight="1">
      <c r="H3967" s="149"/>
    </row>
    <row r="3968" s="145" customFormat="1" ht="12.75" customHeight="1">
      <c r="H3968" s="149"/>
    </row>
    <row r="3969" s="145" customFormat="1" ht="12.75" customHeight="1">
      <c r="H3969" s="149"/>
    </row>
    <row r="3970" s="145" customFormat="1" ht="12.75" customHeight="1">
      <c r="H3970" s="149"/>
    </row>
    <row r="3971" s="145" customFormat="1" ht="12.75" customHeight="1">
      <c r="H3971" s="149"/>
    </row>
    <row r="3972" s="145" customFormat="1" ht="12.75" customHeight="1">
      <c r="H3972" s="149"/>
    </row>
    <row r="3973" s="145" customFormat="1" ht="12.75" customHeight="1">
      <c r="H3973" s="149"/>
    </row>
    <row r="3974" s="145" customFormat="1" ht="12.75" customHeight="1">
      <c r="H3974" s="149"/>
    </row>
    <row r="3975" s="145" customFormat="1" ht="12.75" customHeight="1">
      <c r="H3975" s="149"/>
    </row>
    <row r="3976" s="145" customFormat="1" ht="12.75" customHeight="1">
      <c r="H3976" s="149"/>
    </row>
    <row r="3977" s="145" customFormat="1" ht="12.75" customHeight="1">
      <c r="H3977" s="149"/>
    </row>
    <row r="3978" s="145" customFormat="1" ht="12.75" customHeight="1">
      <c r="H3978" s="149"/>
    </row>
    <row r="3979" s="145" customFormat="1" ht="12.75" customHeight="1">
      <c r="H3979" s="149"/>
    </row>
    <row r="3980" s="145" customFormat="1" ht="12.75" customHeight="1">
      <c r="H3980" s="149"/>
    </row>
    <row r="3981" s="145" customFormat="1" ht="12.75" customHeight="1">
      <c r="H3981" s="149"/>
    </row>
    <row r="3982" s="145" customFormat="1" ht="12.75" customHeight="1">
      <c r="H3982" s="149"/>
    </row>
    <row r="3983" s="145" customFormat="1" ht="12.75" customHeight="1">
      <c r="H3983" s="149"/>
    </row>
    <row r="3984" s="145" customFormat="1" ht="12.75" customHeight="1">
      <c r="H3984" s="149"/>
    </row>
    <row r="3985" s="145" customFormat="1" ht="12.75" customHeight="1">
      <c r="H3985" s="149"/>
    </row>
    <row r="3986" s="145" customFormat="1" ht="12.75" customHeight="1">
      <c r="H3986" s="149"/>
    </row>
    <row r="3987" s="145" customFormat="1" ht="12.75" customHeight="1">
      <c r="H3987" s="149"/>
    </row>
    <row r="3988" s="145" customFormat="1" ht="12.75" customHeight="1">
      <c r="H3988" s="149"/>
    </row>
    <row r="3989" s="145" customFormat="1" ht="12.75" customHeight="1">
      <c r="H3989" s="149"/>
    </row>
    <row r="3990" s="145" customFormat="1" ht="12.75" customHeight="1">
      <c r="H3990" s="149"/>
    </row>
    <row r="3991" s="145" customFormat="1" ht="12.75" customHeight="1">
      <c r="H3991" s="149"/>
    </row>
    <row r="3992" s="145" customFormat="1" ht="12.75" customHeight="1">
      <c r="H3992" s="149"/>
    </row>
    <row r="3993" s="145" customFormat="1" ht="12.75" customHeight="1">
      <c r="H3993" s="149"/>
    </row>
    <row r="3994" s="145" customFormat="1" ht="12.75" customHeight="1">
      <c r="H3994" s="149"/>
    </row>
    <row r="3995" s="145" customFormat="1" ht="12.75" customHeight="1">
      <c r="H3995" s="149"/>
    </row>
    <row r="3996" s="145" customFormat="1" ht="12.75" customHeight="1">
      <c r="H3996" s="149"/>
    </row>
    <row r="3997" s="145" customFormat="1" ht="12.75" customHeight="1">
      <c r="H3997" s="149"/>
    </row>
    <row r="3998" s="145" customFormat="1" ht="12.75" customHeight="1">
      <c r="H3998" s="149"/>
    </row>
    <row r="3999" s="145" customFormat="1" ht="12.75" customHeight="1">
      <c r="H3999" s="149"/>
    </row>
    <row r="4000" s="145" customFormat="1" ht="12.75" customHeight="1">
      <c r="H4000" s="149"/>
    </row>
    <row r="4001" s="145" customFormat="1" ht="12.75" customHeight="1">
      <c r="H4001" s="149"/>
    </row>
    <row r="4002" s="145" customFormat="1" ht="12.75" customHeight="1">
      <c r="H4002" s="149"/>
    </row>
    <row r="4003" s="145" customFormat="1" ht="12.75" customHeight="1">
      <c r="H4003" s="149"/>
    </row>
    <row r="4004" s="145" customFormat="1" ht="12.75" customHeight="1">
      <c r="H4004" s="149"/>
    </row>
    <row r="4005" s="145" customFormat="1" ht="12.75" customHeight="1">
      <c r="H4005" s="149"/>
    </row>
    <row r="4006" s="145" customFormat="1" ht="12.75" customHeight="1">
      <c r="H4006" s="149"/>
    </row>
    <row r="4007" s="145" customFormat="1" ht="12.75" customHeight="1">
      <c r="H4007" s="149"/>
    </row>
    <row r="4008" s="145" customFormat="1" ht="12.75" customHeight="1">
      <c r="H4008" s="149"/>
    </row>
    <row r="4009" s="145" customFormat="1" ht="12.75" customHeight="1">
      <c r="H4009" s="149"/>
    </row>
    <row r="4010" s="145" customFormat="1" ht="12.75" customHeight="1">
      <c r="H4010" s="149"/>
    </row>
    <row r="4011" s="145" customFormat="1" ht="12.75" customHeight="1">
      <c r="H4011" s="149"/>
    </row>
    <row r="4012" s="145" customFormat="1" ht="12.75" customHeight="1">
      <c r="H4012" s="149"/>
    </row>
    <row r="4013" s="145" customFormat="1" ht="12.75" customHeight="1">
      <c r="H4013" s="149"/>
    </row>
    <row r="4014" s="145" customFormat="1" ht="12.75" customHeight="1">
      <c r="H4014" s="149"/>
    </row>
    <row r="4015" s="145" customFormat="1" ht="12.75" customHeight="1">
      <c r="H4015" s="149"/>
    </row>
    <row r="4016" s="145" customFormat="1" ht="12.75" customHeight="1">
      <c r="H4016" s="149"/>
    </row>
    <row r="4017" s="145" customFormat="1" ht="12.75" customHeight="1">
      <c r="H4017" s="149"/>
    </row>
    <row r="4018" s="145" customFormat="1" ht="12.75" customHeight="1">
      <c r="H4018" s="149"/>
    </row>
    <row r="4019" s="145" customFormat="1" ht="12.75" customHeight="1">
      <c r="H4019" s="149"/>
    </row>
    <row r="4020" s="145" customFormat="1" ht="12.75" customHeight="1">
      <c r="H4020" s="149"/>
    </row>
    <row r="4021" s="145" customFormat="1" ht="12.75" customHeight="1">
      <c r="H4021" s="149"/>
    </row>
    <row r="4022" s="145" customFormat="1" ht="12.75" customHeight="1">
      <c r="H4022" s="149"/>
    </row>
    <row r="4023" s="145" customFormat="1" ht="12.75" customHeight="1">
      <c r="H4023" s="149"/>
    </row>
    <row r="4024" s="145" customFormat="1" ht="12.75" customHeight="1">
      <c r="H4024" s="149"/>
    </row>
    <row r="4025" s="145" customFormat="1" ht="12.75" customHeight="1">
      <c r="H4025" s="149"/>
    </row>
    <row r="4026" s="145" customFormat="1" ht="12.75" customHeight="1">
      <c r="H4026" s="149"/>
    </row>
    <row r="4027" s="145" customFormat="1" ht="12.75" customHeight="1">
      <c r="H4027" s="149"/>
    </row>
    <row r="4028" s="145" customFormat="1" ht="12.75" customHeight="1">
      <c r="H4028" s="149"/>
    </row>
    <row r="4029" s="145" customFormat="1" ht="12.75" customHeight="1">
      <c r="H4029" s="149"/>
    </row>
    <row r="4030" s="145" customFormat="1" ht="12.75" customHeight="1">
      <c r="H4030" s="149"/>
    </row>
    <row r="4031" s="145" customFormat="1" ht="12.75" customHeight="1">
      <c r="H4031" s="149"/>
    </row>
    <row r="4032" s="145" customFormat="1" ht="12.75" customHeight="1">
      <c r="H4032" s="149"/>
    </row>
    <row r="4033" s="145" customFormat="1" ht="12.75" customHeight="1">
      <c r="H4033" s="149"/>
    </row>
    <row r="4034" s="145" customFormat="1" ht="12.75" customHeight="1">
      <c r="H4034" s="149"/>
    </row>
    <row r="4035" s="145" customFormat="1" ht="12.75" customHeight="1">
      <c r="H4035" s="149"/>
    </row>
    <row r="4036" s="145" customFormat="1" ht="12.75" customHeight="1">
      <c r="H4036" s="149"/>
    </row>
    <row r="4037" s="145" customFormat="1" ht="12.75" customHeight="1">
      <c r="H4037" s="149"/>
    </row>
    <row r="4038" s="145" customFormat="1" ht="12.75" customHeight="1">
      <c r="H4038" s="149"/>
    </row>
    <row r="4039" s="145" customFormat="1" ht="12.75" customHeight="1">
      <c r="H4039" s="149"/>
    </row>
    <row r="4040" s="145" customFormat="1" ht="12.75" customHeight="1">
      <c r="H4040" s="149"/>
    </row>
    <row r="4041" s="145" customFormat="1" ht="12.75" customHeight="1">
      <c r="H4041" s="149"/>
    </row>
    <row r="4042" s="145" customFormat="1" ht="12.75" customHeight="1">
      <c r="H4042" s="149"/>
    </row>
    <row r="4043" s="145" customFormat="1" ht="12.75" customHeight="1">
      <c r="H4043" s="149"/>
    </row>
    <row r="4044" s="145" customFormat="1" ht="12.75" customHeight="1">
      <c r="H4044" s="149"/>
    </row>
    <row r="4045" s="145" customFormat="1" ht="12.75" customHeight="1">
      <c r="H4045" s="149"/>
    </row>
    <row r="4046" s="145" customFormat="1" ht="12.75" customHeight="1">
      <c r="H4046" s="149"/>
    </row>
    <row r="4047" s="145" customFormat="1" ht="12.75" customHeight="1">
      <c r="H4047" s="149"/>
    </row>
    <row r="4048" s="145" customFormat="1" ht="12.75" customHeight="1">
      <c r="H4048" s="149"/>
    </row>
    <row r="4049" s="145" customFormat="1" ht="12.75" customHeight="1">
      <c r="H4049" s="149"/>
    </row>
    <row r="4050" s="145" customFormat="1" ht="12.75" customHeight="1">
      <c r="H4050" s="149"/>
    </row>
    <row r="4051" s="145" customFormat="1" ht="12.75" customHeight="1">
      <c r="H4051" s="149"/>
    </row>
    <row r="4052" s="145" customFormat="1" ht="12.75" customHeight="1">
      <c r="H4052" s="149"/>
    </row>
    <row r="4053" s="145" customFormat="1" ht="12.75" customHeight="1">
      <c r="H4053" s="149"/>
    </row>
    <row r="4054" s="145" customFormat="1" ht="12.75" customHeight="1">
      <c r="H4054" s="149"/>
    </row>
    <row r="4055" s="145" customFormat="1" ht="12.75" customHeight="1">
      <c r="H4055" s="149"/>
    </row>
    <row r="4056" s="145" customFormat="1" ht="12.75" customHeight="1">
      <c r="H4056" s="149"/>
    </row>
    <row r="4057" s="145" customFormat="1" ht="12.75" customHeight="1">
      <c r="H4057" s="149"/>
    </row>
    <row r="4058" s="145" customFormat="1" ht="12.75" customHeight="1">
      <c r="H4058" s="149"/>
    </row>
    <row r="4059" s="145" customFormat="1" ht="12.75" customHeight="1">
      <c r="H4059" s="149"/>
    </row>
    <row r="4060" s="145" customFormat="1" ht="12.75" customHeight="1">
      <c r="H4060" s="149"/>
    </row>
    <row r="4061" s="145" customFormat="1" ht="12.75" customHeight="1">
      <c r="H4061" s="149"/>
    </row>
    <row r="4062" s="145" customFormat="1" ht="12.75" customHeight="1">
      <c r="H4062" s="149"/>
    </row>
    <row r="4063" s="145" customFormat="1" ht="12.75" customHeight="1">
      <c r="H4063" s="149"/>
    </row>
    <row r="4064" s="145" customFormat="1" ht="12.75" customHeight="1">
      <c r="H4064" s="149"/>
    </row>
    <row r="4065" s="145" customFormat="1" ht="12.75" customHeight="1">
      <c r="H4065" s="149"/>
    </row>
    <row r="4066" s="145" customFormat="1" ht="12.75" customHeight="1">
      <c r="H4066" s="149"/>
    </row>
    <row r="4067" s="145" customFormat="1" ht="12.75" customHeight="1">
      <c r="H4067" s="149"/>
    </row>
    <row r="4068" s="145" customFormat="1" ht="12.75" customHeight="1">
      <c r="H4068" s="149"/>
    </row>
    <row r="4069" s="145" customFormat="1" ht="12.75" customHeight="1">
      <c r="H4069" s="149"/>
    </row>
    <row r="4070" s="145" customFormat="1" ht="12.75" customHeight="1">
      <c r="H4070" s="149"/>
    </row>
    <row r="4071" s="145" customFormat="1" ht="12.75" customHeight="1">
      <c r="H4071" s="149"/>
    </row>
    <row r="4072" s="145" customFormat="1" ht="12.75" customHeight="1">
      <c r="H4072" s="149"/>
    </row>
    <row r="4073" s="145" customFormat="1" ht="12.75" customHeight="1">
      <c r="H4073" s="149"/>
    </row>
    <row r="4074" s="145" customFormat="1" ht="12.75" customHeight="1">
      <c r="H4074" s="149"/>
    </row>
    <row r="4075" s="145" customFormat="1" ht="12.75" customHeight="1">
      <c r="H4075" s="149"/>
    </row>
    <row r="4076" s="145" customFormat="1" ht="12.75" customHeight="1">
      <c r="H4076" s="149"/>
    </row>
    <row r="4077" s="145" customFormat="1" ht="12.75" customHeight="1">
      <c r="H4077" s="149"/>
    </row>
    <row r="4078" s="145" customFormat="1" ht="12.75" customHeight="1">
      <c r="H4078" s="149"/>
    </row>
    <row r="4079" s="145" customFormat="1" ht="12.75" customHeight="1">
      <c r="H4079" s="149"/>
    </row>
    <row r="4080" s="145" customFormat="1" ht="12.75" customHeight="1">
      <c r="H4080" s="149"/>
    </row>
    <row r="4081" s="145" customFormat="1" ht="12.75" customHeight="1">
      <c r="H4081" s="149"/>
    </row>
    <row r="4082" s="145" customFormat="1" ht="12.75" customHeight="1">
      <c r="H4082" s="149"/>
    </row>
    <row r="4083" s="145" customFormat="1" ht="12.75" customHeight="1">
      <c r="H4083" s="149"/>
    </row>
    <row r="4084" s="145" customFormat="1" ht="12.75" customHeight="1">
      <c r="H4084" s="149"/>
    </row>
    <row r="4085" s="145" customFormat="1" ht="12.75" customHeight="1">
      <c r="H4085" s="149"/>
    </row>
    <row r="4086" s="145" customFormat="1" ht="12.75" customHeight="1">
      <c r="H4086" s="149"/>
    </row>
    <row r="4087" s="145" customFormat="1" ht="12.75" customHeight="1">
      <c r="H4087" s="149"/>
    </row>
    <row r="4088" s="145" customFormat="1" ht="12.75" customHeight="1">
      <c r="H4088" s="149"/>
    </row>
    <row r="4089" s="145" customFormat="1" ht="12.75" customHeight="1">
      <c r="H4089" s="149"/>
    </row>
    <row r="4090" s="145" customFormat="1" ht="12.75" customHeight="1">
      <c r="H4090" s="149"/>
    </row>
    <row r="4091" s="145" customFormat="1" ht="12.75" customHeight="1">
      <c r="H4091" s="149"/>
    </row>
    <row r="4092" s="145" customFormat="1" ht="12.75" customHeight="1">
      <c r="H4092" s="149"/>
    </row>
    <row r="4093" s="145" customFormat="1" ht="12.75" customHeight="1">
      <c r="H4093" s="149"/>
    </row>
    <row r="4094" s="145" customFormat="1" ht="12.75" customHeight="1">
      <c r="H4094" s="149"/>
    </row>
    <row r="4095" s="145" customFormat="1" ht="12.75" customHeight="1">
      <c r="H4095" s="149"/>
    </row>
    <row r="4096" s="145" customFormat="1" ht="12.75" customHeight="1">
      <c r="H4096" s="149"/>
    </row>
    <row r="4097" s="145" customFormat="1" ht="12.75" customHeight="1">
      <c r="H4097" s="149"/>
    </row>
    <row r="4098" s="145" customFormat="1" ht="12.75" customHeight="1">
      <c r="H4098" s="149"/>
    </row>
    <row r="4099" s="145" customFormat="1" ht="12.75" customHeight="1">
      <c r="H4099" s="149"/>
    </row>
    <row r="4100" s="145" customFormat="1" ht="12.75" customHeight="1">
      <c r="H4100" s="149"/>
    </row>
    <row r="4101" s="145" customFormat="1" ht="12.75" customHeight="1">
      <c r="H4101" s="149"/>
    </row>
    <row r="4102" s="145" customFormat="1" ht="12.75" customHeight="1">
      <c r="H4102" s="149"/>
    </row>
    <row r="4103" s="145" customFormat="1" ht="12.75" customHeight="1">
      <c r="H4103" s="149"/>
    </row>
    <row r="4104" s="145" customFormat="1" ht="12.75" customHeight="1">
      <c r="H4104" s="149"/>
    </row>
    <row r="4105" s="145" customFormat="1" ht="12.75" customHeight="1">
      <c r="H4105" s="149"/>
    </row>
    <row r="4106" s="145" customFormat="1" ht="12.75" customHeight="1">
      <c r="H4106" s="149"/>
    </row>
    <row r="4107" s="145" customFormat="1" ht="12.75" customHeight="1">
      <c r="H4107" s="149"/>
    </row>
    <row r="4108" s="145" customFormat="1" ht="12.75" customHeight="1">
      <c r="H4108" s="149"/>
    </row>
    <row r="4109" s="145" customFormat="1" ht="12.75" customHeight="1">
      <c r="H4109" s="149"/>
    </row>
    <row r="4110" s="145" customFormat="1" ht="12.75" customHeight="1">
      <c r="H4110" s="149"/>
    </row>
    <row r="4111" s="145" customFormat="1" ht="12.75" customHeight="1">
      <c r="H4111" s="149"/>
    </row>
    <row r="4112" s="145" customFormat="1" ht="12.75" customHeight="1">
      <c r="H4112" s="149"/>
    </row>
    <row r="4113" s="145" customFormat="1" ht="12.75" customHeight="1">
      <c r="H4113" s="149"/>
    </row>
    <row r="4114" s="145" customFormat="1" ht="12.75" customHeight="1">
      <c r="H4114" s="149"/>
    </row>
    <row r="4115" s="145" customFormat="1" ht="12.75" customHeight="1">
      <c r="H4115" s="149"/>
    </row>
    <row r="4116" s="145" customFormat="1" ht="12.75" customHeight="1">
      <c r="H4116" s="149"/>
    </row>
    <row r="4117" s="145" customFormat="1" ht="12.75" customHeight="1">
      <c r="H4117" s="149"/>
    </row>
    <row r="4118" s="145" customFormat="1" ht="12.75" customHeight="1">
      <c r="H4118" s="149"/>
    </row>
    <row r="4119" s="145" customFormat="1" ht="12.75" customHeight="1">
      <c r="H4119" s="149"/>
    </row>
    <row r="4120" s="145" customFormat="1" ht="12.75" customHeight="1">
      <c r="H4120" s="149"/>
    </row>
    <row r="4121" s="145" customFormat="1" ht="12.75" customHeight="1">
      <c r="H4121" s="149"/>
    </row>
    <row r="4122" s="145" customFormat="1" ht="12.75" customHeight="1">
      <c r="H4122" s="149"/>
    </row>
    <row r="4123" s="145" customFormat="1" ht="12.75" customHeight="1">
      <c r="H4123" s="149"/>
    </row>
    <row r="4124" s="145" customFormat="1" ht="12.75" customHeight="1">
      <c r="H4124" s="149"/>
    </row>
    <row r="4125" s="145" customFormat="1" ht="12.75" customHeight="1">
      <c r="H4125" s="149"/>
    </row>
    <row r="4126" s="145" customFormat="1" ht="12.75" customHeight="1">
      <c r="H4126" s="149"/>
    </row>
    <row r="4127" s="145" customFormat="1" ht="12.75" customHeight="1">
      <c r="H4127" s="149"/>
    </row>
    <row r="4128" s="145" customFormat="1" ht="12.75" customHeight="1">
      <c r="H4128" s="149"/>
    </row>
    <row r="4129" s="145" customFormat="1" ht="12.75" customHeight="1">
      <c r="H4129" s="149"/>
    </row>
    <row r="4130" s="145" customFormat="1" ht="12.75" customHeight="1">
      <c r="H4130" s="149"/>
    </row>
    <row r="4131" s="145" customFormat="1" ht="12.75" customHeight="1">
      <c r="H4131" s="149"/>
    </row>
    <row r="4132" s="145" customFormat="1" ht="12.75" customHeight="1">
      <c r="H4132" s="149"/>
    </row>
    <row r="4133" s="145" customFormat="1" ht="12.75" customHeight="1">
      <c r="H4133" s="149"/>
    </row>
    <row r="4134" s="145" customFormat="1" ht="12.75" customHeight="1">
      <c r="H4134" s="149"/>
    </row>
    <row r="4135" s="145" customFormat="1" ht="12.75" customHeight="1">
      <c r="H4135" s="149"/>
    </row>
    <row r="4136" s="145" customFormat="1" ht="12.75" customHeight="1">
      <c r="H4136" s="149"/>
    </row>
    <row r="4137" s="145" customFormat="1" ht="12.75" customHeight="1">
      <c r="H4137" s="149"/>
    </row>
    <row r="4138" s="145" customFormat="1" ht="12.75" customHeight="1">
      <c r="H4138" s="149"/>
    </row>
    <row r="4139" s="145" customFormat="1" ht="12.75" customHeight="1">
      <c r="H4139" s="149"/>
    </row>
    <row r="4140" s="145" customFormat="1" ht="12.75" customHeight="1">
      <c r="H4140" s="149"/>
    </row>
    <row r="4141" s="145" customFormat="1" ht="12.75" customHeight="1">
      <c r="H4141" s="149"/>
    </row>
    <row r="4142" s="145" customFormat="1" ht="12.75" customHeight="1">
      <c r="H4142" s="149"/>
    </row>
    <row r="4143" s="145" customFormat="1" ht="12.75" customHeight="1">
      <c r="H4143" s="149"/>
    </row>
    <row r="4144" s="145" customFormat="1" ht="12.75" customHeight="1">
      <c r="H4144" s="149"/>
    </row>
    <row r="4145" s="145" customFormat="1" ht="12.75" customHeight="1">
      <c r="H4145" s="149"/>
    </row>
    <row r="4146" s="145" customFormat="1" ht="12.75" customHeight="1">
      <c r="H4146" s="149"/>
    </row>
    <row r="4147" s="145" customFormat="1" ht="12.75" customHeight="1">
      <c r="H4147" s="149"/>
    </row>
    <row r="4148" s="145" customFormat="1" ht="12.75" customHeight="1">
      <c r="H4148" s="149"/>
    </row>
    <row r="4149" s="145" customFormat="1" ht="12.75" customHeight="1">
      <c r="H4149" s="149"/>
    </row>
    <row r="4150" s="145" customFormat="1" ht="12.75" customHeight="1">
      <c r="H4150" s="149"/>
    </row>
    <row r="4151" s="145" customFormat="1" ht="12.75" customHeight="1">
      <c r="H4151" s="149"/>
    </row>
    <row r="4152" s="145" customFormat="1" ht="12.75" customHeight="1">
      <c r="H4152" s="149"/>
    </row>
    <row r="4153" s="145" customFormat="1" ht="12.75" customHeight="1">
      <c r="H4153" s="149"/>
    </row>
    <row r="4154" s="145" customFormat="1" ht="12.75" customHeight="1">
      <c r="H4154" s="149"/>
    </row>
    <row r="4155" s="145" customFormat="1" ht="12.75" customHeight="1">
      <c r="H4155" s="149"/>
    </row>
    <row r="4156" s="145" customFormat="1" ht="12.75" customHeight="1">
      <c r="H4156" s="149"/>
    </row>
    <row r="4157" s="145" customFormat="1" ht="12.75" customHeight="1">
      <c r="H4157" s="149"/>
    </row>
    <row r="4158" s="145" customFormat="1" ht="12.75" customHeight="1">
      <c r="H4158" s="149"/>
    </row>
    <row r="4159" s="145" customFormat="1" ht="12.75" customHeight="1">
      <c r="H4159" s="149"/>
    </row>
    <row r="4160" s="145" customFormat="1" ht="12.75" customHeight="1">
      <c r="H4160" s="149"/>
    </row>
    <row r="4161" s="145" customFormat="1" ht="12.75" customHeight="1">
      <c r="H4161" s="149"/>
    </row>
    <row r="4162" s="145" customFormat="1" ht="12.75" customHeight="1">
      <c r="H4162" s="149"/>
    </row>
    <row r="4163" s="145" customFormat="1" ht="12.75" customHeight="1">
      <c r="H4163" s="149"/>
    </row>
    <row r="4164" s="145" customFormat="1" ht="12.75" customHeight="1">
      <c r="H4164" s="149"/>
    </row>
    <row r="4165" s="145" customFormat="1" ht="12.75" customHeight="1">
      <c r="H4165" s="149"/>
    </row>
    <row r="4166" s="145" customFormat="1" ht="12.75" customHeight="1">
      <c r="H4166" s="149"/>
    </row>
    <row r="4167" s="145" customFormat="1" ht="12.75" customHeight="1">
      <c r="H4167" s="149"/>
    </row>
    <row r="4168" s="145" customFormat="1" ht="12.75" customHeight="1">
      <c r="H4168" s="149"/>
    </row>
    <row r="4169" s="145" customFormat="1" ht="12.75" customHeight="1">
      <c r="H4169" s="149"/>
    </row>
    <row r="4170" s="145" customFormat="1" ht="12.75" customHeight="1">
      <c r="H4170" s="149"/>
    </row>
    <row r="4171" s="145" customFormat="1" ht="12.75" customHeight="1">
      <c r="H4171" s="149"/>
    </row>
    <row r="4172" s="145" customFormat="1" ht="12.75" customHeight="1">
      <c r="H4172" s="149"/>
    </row>
    <row r="4173" s="145" customFormat="1" ht="12.75" customHeight="1">
      <c r="H4173" s="149"/>
    </row>
    <row r="4174" s="145" customFormat="1" ht="12.75" customHeight="1">
      <c r="H4174" s="149"/>
    </row>
    <row r="4175" s="145" customFormat="1" ht="12.75" customHeight="1">
      <c r="H4175" s="149"/>
    </row>
    <row r="4176" s="145" customFormat="1" ht="12.75" customHeight="1">
      <c r="H4176" s="149"/>
    </row>
    <row r="4177" s="145" customFormat="1" ht="12.75" customHeight="1">
      <c r="H4177" s="149"/>
    </row>
    <row r="4178" s="145" customFormat="1" ht="12.75" customHeight="1">
      <c r="H4178" s="149"/>
    </row>
    <row r="4179" s="145" customFormat="1" ht="12.75" customHeight="1">
      <c r="H4179" s="149"/>
    </row>
    <row r="4180" s="145" customFormat="1" ht="12.75" customHeight="1">
      <c r="H4180" s="149"/>
    </row>
    <row r="4181" s="145" customFormat="1" ht="12.75" customHeight="1">
      <c r="H4181" s="149"/>
    </row>
    <row r="4182" s="145" customFormat="1" ht="12.75" customHeight="1">
      <c r="H4182" s="149"/>
    </row>
    <row r="4183" s="145" customFormat="1" ht="12.75" customHeight="1">
      <c r="H4183" s="149"/>
    </row>
    <row r="4184" s="145" customFormat="1" ht="12.75" customHeight="1">
      <c r="H4184" s="149"/>
    </row>
    <row r="4185" s="145" customFormat="1" ht="12.75" customHeight="1">
      <c r="H4185" s="149"/>
    </row>
    <row r="4186" s="145" customFormat="1" ht="12.75" customHeight="1">
      <c r="H4186" s="149"/>
    </row>
    <row r="4187" s="145" customFormat="1" ht="12.75" customHeight="1">
      <c r="H4187" s="149"/>
    </row>
    <row r="4188" s="145" customFormat="1" ht="12.75" customHeight="1">
      <c r="H4188" s="149"/>
    </row>
    <row r="4189" s="145" customFormat="1" ht="12.75" customHeight="1">
      <c r="H4189" s="149"/>
    </row>
    <row r="4190" s="145" customFormat="1" ht="12.75" customHeight="1">
      <c r="H4190" s="149"/>
    </row>
    <row r="4191" s="145" customFormat="1" ht="12.75" customHeight="1">
      <c r="H4191" s="149"/>
    </row>
    <row r="4192" s="145" customFormat="1" ht="12.75" customHeight="1">
      <c r="H4192" s="149"/>
    </row>
    <row r="4193" s="145" customFormat="1" ht="12.75" customHeight="1">
      <c r="H4193" s="149"/>
    </row>
    <row r="4194" s="145" customFormat="1" ht="12.75" customHeight="1">
      <c r="H4194" s="149"/>
    </row>
    <row r="4195" s="145" customFormat="1" ht="12.75" customHeight="1">
      <c r="H4195" s="149"/>
    </row>
    <row r="4196" s="145" customFormat="1" ht="12.75" customHeight="1">
      <c r="H4196" s="149"/>
    </row>
    <row r="4197" s="145" customFormat="1" ht="12.75" customHeight="1">
      <c r="H4197" s="149"/>
    </row>
    <row r="4198" s="145" customFormat="1" ht="12.75" customHeight="1">
      <c r="H4198" s="149"/>
    </row>
    <row r="4199" s="145" customFormat="1" ht="12.75" customHeight="1">
      <c r="H4199" s="149"/>
    </row>
    <row r="4200" s="145" customFormat="1" ht="12.75" customHeight="1">
      <c r="H4200" s="149"/>
    </row>
    <row r="4201" s="145" customFormat="1" ht="12.75" customHeight="1">
      <c r="H4201" s="149"/>
    </row>
    <row r="4202" s="145" customFormat="1" ht="12.75" customHeight="1">
      <c r="H4202" s="149"/>
    </row>
    <row r="4203" s="145" customFormat="1" ht="12.75" customHeight="1">
      <c r="H4203" s="149"/>
    </row>
    <row r="4204" s="145" customFormat="1" ht="12.75" customHeight="1">
      <c r="H4204" s="149"/>
    </row>
    <row r="4205" s="145" customFormat="1" ht="12.75" customHeight="1">
      <c r="H4205" s="149"/>
    </row>
    <row r="4206" s="145" customFormat="1" ht="12.75" customHeight="1">
      <c r="H4206" s="149"/>
    </row>
    <row r="4207" s="145" customFormat="1" ht="12.75" customHeight="1">
      <c r="H4207" s="149"/>
    </row>
    <row r="4208" s="145" customFormat="1" ht="12.75" customHeight="1">
      <c r="H4208" s="149"/>
    </row>
    <row r="4209" s="145" customFormat="1" ht="12.75" customHeight="1">
      <c r="H4209" s="149"/>
    </row>
    <row r="4210" s="145" customFormat="1" ht="12.75" customHeight="1">
      <c r="H4210" s="149"/>
    </row>
    <row r="4211" s="145" customFormat="1" ht="12.75" customHeight="1">
      <c r="H4211" s="149"/>
    </row>
    <row r="4212" s="145" customFormat="1" ht="12.75" customHeight="1">
      <c r="H4212" s="149"/>
    </row>
    <row r="4213" s="145" customFormat="1" ht="12.75" customHeight="1">
      <c r="H4213" s="149"/>
    </row>
    <row r="4214" s="145" customFormat="1" ht="12.75" customHeight="1">
      <c r="H4214" s="149"/>
    </row>
    <row r="4215" s="145" customFormat="1" ht="12.75" customHeight="1">
      <c r="H4215" s="149"/>
    </row>
    <row r="4216" s="145" customFormat="1" ht="12.75" customHeight="1">
      <c r="H4216" s="149"/>
    </row>
    <row r="4217" s="145" customFormat="1" ht="12.75" customHeight="1">
      <c r="H4217" s="149"/>
    </row>
    <row r="4218" s="145" customFormat="1" ht="12.75" customHeight="1">
      <c r="H4218" s="149"/>
    </row>
    <row r="4219" s="145" customFormat="1" ht="12.75" customHeight="1">
      <c r="H4219" s="149"/>
    </row>
    <row r="4220" s="145" customFormat="1" ht="12.75" customHeight="1">
      <c r="H4220" s="149"/>
    </row>
    <row r="4221" s="145" customFormat="1" ht="12.75" customHeight="1">
      <c r="H4221" s="149"/>
    </row>
    <row r="4222" s="145" customFormat="1" ht="12.75" customHeight="1">
      <c r="H4222" s="149"/>
    </row>
    <row r="4223" s="145" customFormat="1" ht="12.75" customHeight="1">
      <c r="H4223" s="149"/>
    </row>
    <row r="4224" s="145" customFormat="1" ht="12.75" customHeight="1">
      <c r="H4224" s="149"/>
    </row>
    <row r="4225" s="145" customFormat="1" ht="12.75" customHeight="1">
      <c r="H4225" s="149"/>
    </row>
    <row r="4226" s="145" customFormat="1" ht="12.75" customHeight="1">
      <c r="H4226" s="149"/>
    </row>
    <row r="4227" s="145" customFormat="1" ht="12.75" customHeight="1">
      <c r="H4227" s="149"/>
    </row>
    <row r="4228" s="145" customFormat="1" ht="12.75" customHeight="1">
      <c r="H4228" s="149"/>
    </row>
    <row r="4229" s="145" customFormat="1" ht="12.75" customHeight="1">
      <c r="H4229" s="149"/>
    </row>
    <row r="4230" s="145" customFormat="1" ht="12.75" customHeight="1">
      <c r="H4230" s="149"/>
    </row>
    <row r="4231" s="145" customFormat="1" ht="12.75" customHeight="1">
      <c r="H4231" s="149"/>
    </row>
    <row r="4232" s="145" customFormat="1" ht="12.75" customHeight="1">
      <c r="H4232" s="149"/>
    </row>
    <row r="4233" s="145" customFormat="1" ht="12.75" customHeight="1">
      <c r="H4233" s="149"/>
    </row>
    <row r="4234" s="145" customFormat="1" ht="12.75" customHeight="1">
      <c r="H4234" s="149"/>
    </row>
    <row r="4235" s="145" customFormat="1" ht="12.75" customHeight="1">
      <c r="H4235" s="149"/>
    </row>
    <row r="4236" s="145" customFormat="1" ht="12.75" customHeight="1">
      <c r="H4236" s="149"/>
    </row>
    <row r="4237" s="145" customFormat="1" ht="12.75" customHeight="1">
      <c r="H4237" s="149"/>
    </row>
    <row r="4238" s="145" customFormat="1" ht="12.75" customHeight="1">
      <c r="H4238" s="149"/>
    </row>
    <row r="4239" s="145" customFormat="1" ht="12.75" customHeight="1">
      <c r="H4239" s="149"/>
    </row>
    <row r="4240" s="145" customFormat="1" ht="12.75" customHeight="1">
      <c r="H4240" s="149"/>
    </row>
    <row r="4241" s="145" customFormat="1" ht="12.75" customHeight="1">
      <c r="H4241" s="149"/>
    </row>
    <row r="4242" s="145" customFormat="1" ht="12.75" customHeight="1">
      <c r="H4242" s="149"/>
    </row>
    <row r="4243" s="145" customFormat="1" ht="12.75" customHeight="1">
      <c r="H4243" s="149"/>
    </row>
    <row r="4244" s="145" customFormat="1" ht="12.75" customHeight="1">
      <c r="H4244" s="149"/>
    </row>
    <row r="4245" s="145" customFormat="1" ht="12.75" customHeight="1">
      <c r="H4245" s="149"/>
    </row>
    <row r="4246" s="145" customFormat="1" ht="12.75" customHeight="1">
      <c r="H4246" s="149"/>
    </row>
    <row r="4247" s="145" customFormat="1" ht="12.75" customHeight="1">
      <c r="H4247" s="149"/>
    </row>
    <row r="4248" s="145" customFormat="1" ht="12.75" customHeight="1">
      <c r="H4248" s="149"/>
    </row>
    <row r="4249" s="145" customFormat="1" ht="12.75" customHeight="1">
      <c r="H4249" s="149"/>
    </row>
    <row r="4250" s="145" customFormat="1" ht="12.75" customHeight="1">
      <c r="H4250" s="149"/>
    </row>
    <row r="4251" s="145" customFormat="1" ht="12.75" customHeight="1">
      <c r="H4251" s="149"/>
    </row>
    <row r="4252" s="145" customFormat="1" ht="12.75" customHeight="1">
      <c r="H4252" s="149"/>
    </row>
    <row r="4253" s="145" customFormat="1" ht="12.75" customHeight="1">
      <c r="H4253" s="149"/>
    </row>
    <row r="4254" s="145" customFormat="1" ht="12.75" customHeight="1">
      <c r="H4254" s="149"/>
    </row>
    <row r="4255" s="145" customFormat="1" ht="12.75" customHeight="1">
      <c r="H4255" s="149"/>
    </row>
    <row r="4256" s="145" customFormat="1" ht="12.75" customHeight="1">
      <c r="H4256" s="149"/>
    </row>
    <row r="4257" s="145" customFormat="1" ht="12.75" customHeight="1">
      <c r="H4257" s="149"/>
    </row>
    <row r="4258" s="145" customFormat="1" ht="12.75" customHeight="1">
      <c r="H4258" s="149"/>
    </row>
    <row r="4259" s="145" customFormat="1" ht="12.75" customHeight="1">
      <c r="H4259" s="149"/>
    </row>
    <row r="4260" s="145" customFormat="1" ht="12.75" customHeight="1">
      <c r="H4260" s="149"/>
    </row>
    <row r="4261" s="145" customFormat="1" ht="12.75" customHeight="1">
      <c r="H4261" s="149"/>
    </row>
    <row r="4262" s="145" customFormat="1" ht="12.75" customHeight="1">
      <c r="H4262" s="149"/>
    </row>
    <row r="4263" s="145" customFormat="1" ht="12.75" customHeight="1">
      <c r="H4263" s="149"/>
    </row>
    <row r="4264" s="145" customFormat="1" ht="12.75" customHeight="1">
      <c r="H4264" s="149"/>
    </row>
    <row r="4265" s="145" customFormat="1" ht="12.75" customHeight="1">
      <c r="H4265" s="149"/>
    </row>
    <row r="4266" s="145" customFormat="1" ht="12.75" customHeight="1">
      <c r="H4266" s="149"/>
    </row>
    <row r="4267" s="145" customFormat="1" ht="12.75" customHeight="1">
      <c r="H4267" s="149"/>
    </row>
    <row r="4268" s="145" customFormat="1" ht="12.75" customHeight="1">
      <c r="H4268" s="149"/>
    </row>
    <row r="4269" s="145" customFormat="1" ht="12.75" customHeight="1">
      <c r="H4269" s="149"/>
    </row>
    <row r="4270" s="145" customFormat="1" ht="12.75" customHeight="1">
      <c r="H4270" s="149"/>
    </row>
    <row r="4271" s="145" customFormat="1" ht="12.75" customHeight="1">
      <c r="H4271" s="149"/>
    </row>
    <row r="4272" s="145" customFormat="1" ht="12.75" customHeight="1">
      <c r="H4272" s="149"/>
    </row>
    <row r="4273" s="145" customFormat="1" ht="12.75" customHeight="1">
      <c r="H4273" s="149"/>
    </row>
    <row r="4274" s="145" customFormat="1" ht="12.75" customHeight="1">
      <c r="H4274" s="149"/>
    </row>
    <row r="4275" s="145" customFormat="1" ht="12.75" customHeight="1">
      <c r="H4275" s="149"/>
    </row>
    <row r="4276" s="145" customFormat="1" ht="12.75" customHeight="1">
      <c r="H4276" s="149"/>
    </row>
    <row r="4277" s="145" customFormat="1" ht="12.75" customHeight="1">
      <c r="H4277" s="149"/>
    </row>
    <row r="4278" s="145" customFormat="1" ht="12.75" customHeight="1">
      <c r="H4278" s="149"/>
    </row>
    <row r="4279" s="145" customFormat="1" ht="12.75" customHeight="1">
      <c r="H4279" s="149"/>
    </row>
    <row r="4280" s="145" customFormat="1" ht="12.75" customHeight="1">
      <c r="H4280" s="149"/>
    </row>
    <row r="4281" s="145" customFormat="1" ht="12.75" customHeight="1">
      <c r="H4281" s="149"/>
    </row>
    <row r="4282" s="145" customFormat="1" ht="12.75" customHeight="1">
      <c r="H4282" s="149"/>
    </row>
    <row r="4283" s="145" customFormat="1" ht="12.75" customHeight="1">
      <c r="H4283" s="149"/>
    </row>
    <row r="4284" s="145" customFormat="1" ht="12.75" customHeight="1">
      <c r="H4284" s="149"/>
    </row>
    <row r="4285" s="145" customFormat="1" ht="12.75" customHeight="1">
      <c r="H4285" s="149"/>
    </row>
    <row r="4286" s="145" customFormat="1" ht="12.75" customHeight="1">
      <c r="H4286" s="149"/>
    </row>
    <row r="4287" s="145" customFormat="1" ht="12.75" customHeight="1">
      <c r="H4287" s="149"/>
    </row>
    <row r="4288" s="145" customFormat="1" ht="12.75" customHeight="1">
      <c r="H4288" s="149"/>
    </row>
    <row r="4289" s="145" customFormat="1" ht="12.75" customHeight="1">
      <c r="H4289" s="149"/>
    </row>
    <row r="4290" s="145" customFormat="1" ht="12.75" customHeight="1">
      <c r="H4290" s="149"/>
    </row>
    <row r="4291" s="145" customFormat="1" ht="12.75" customHeight="1">
      <c r="H4291" s="149"/>
    </row>
    <row r="4292" s="145" customFormat="1" ht="12.75" customHeight="1">
      <c r="H4292" s="149"/>
    </row>
    <row r="4293" s="145" customFormat="1" ht="12.75" customHeight="1">
      <c r="H4293" s="149"/>
    </row>
    <row r="4294" s="145" customFormat="1" ht="12.75" customHeight="1">
      <c r="H4294" s="149"/>
    </row>
    <row r="4295" s="145" customFormat="1" ht="12.75" customHeight="1">
      <c r="H4295" s="149"/>
    </row>
    <row r="4296" s="145" customFormat="1" ht="12.75" customHeight="1">
      <c r="H4296" s="149"/>
    </row>
    <row r="4297" s="145" customFormat="1" ht="12.75" customHeight="1">
      <c r="H4297" s="149"/>
    </row>
    <row r="4298" s="145" customFormat="1" ht="12.75" customHeight="1">
      <c r="H4298" s="149"/>
    </row>
    <row r="4299" s="145" customFormat="1" ht="12.75" customHeight="1">
      <c r="H4299" s="149"/>
    </row>
    <row r="4300" s="145" customFormat="1" ht="12.75" customHeight="1">
      <c r="H4300" s="149"/>
    </row>
    <row r="4301" s="145" customFormat="1" ht="12.75" customHeight="1">
      <c r="H4301" s="149"/>
    </row>
    <row r="4302" s="145" customFormat="1" ht="12.75" customHeight="1">
      <c r="H4302" s="149"/>
    </row>
    <row r="4303" s="145" customFormat="1" ht="12.75" customHeight="1">
      <c r="H4303" s="149"/>
    </row>
    <row r="4304" s="145" customFormat="1" ht="12.75" customHeight="1">
      <c r="H4304" s="149"/>
    </row>
    <row r="4305" s="145" customFormat="1" ht="12.75" customHeight="1">
      <c r="H4305" s="149"/>
    </row>
    <row r="4306" s="145" customFormat="1" ht="12.75" customHeight="1">
      <c r="H4306" s="149"/>
    </row>
    <row r="4307" s="145" customFormat="1" ht="12.75" customHeight="1">
      <c r="H4307" s="149"/>
    </row>
    <row r="4308" s="145" customFormat="1" ht="12.75" customHeight="1">
      <c r="H4308" s="149"/>
    </row>
    <row r="4309" s="145" customFormat="1" ht="12.75" customHeight="1">
      <c r="H4309" s="149"/>
    </row>
    <row r="4310" s="145" customFormat="1" ht="12.75" customHeight="1">
      <c r="H4310" s="149"/>
    </row>
    <row r="4311" s="145" customFormat="1" ht="12.75" customHeight="1">
      <c r="H4311" s="149"/>
    </row>
    <row r="4312" s="145" customFormat="1" ht="12.75" customHeight="1">
      <c r="H4312" s="149"/>
    </row>
    <row r="4313" s="145" customFormat="1" ht="12.75" customHeight="1">
      <c r="H4313" s="149"/>
    </row>
    <row r="4314" s="145" customFormat="1" ht="12.75" customHeight="1">
      <c r="H4314" s="149"/>
    </row>
    <row r="4315" s="145" customFormat="1" ht="12.75" customHeight="1">
      <c r="H4315" s="149"/>
    </row>
    <row r="4316" s="145" customFormat="1" ht="12.75" customHeight="1">
      <c r="H4316" s="149"/>
    </row>
    <row r="4317" s="145" customFormat="1" ht="12.75" customHeight="1">
      <c r="H4317" s="149"/>
    </row>
    <row r="4318" s="145" customFormat="1" ht="12.75" customHeight="1">
      <c r="H4318" s="149"/>
    </row>
    <row r="4319" s="145" customFormat="1" ht="12.75" customHeight="1">
      <c r="H4319" s="149"/>
    </row>
    <row r="4320" s="145" customFormat="1" ht="12.75" customHeight="1">
      <c r="H4320" s="149"/>
    </row>
    <row r="4321" s="145" customFormat="1" ht="12.75" customHeight="1">
      <c r="H4321" s="149"/>
    </row>
    <row r="4322" s="145" customFormat="1" ht="12.75" customHeight="1">
      <c r="H4322" s="149"/>
    </row>
    <row r="4323" s="145" customFormat="1" ht="12.75" customHeight="1">
      <c r="H4323" s="149"/>
    </row>
    <row r="4324" s="145" customFormat="1" ht="12.75" customHeight="1">
      <c r="H4324" s="149"/>
    </row>
    <row r="4325" s="145" customFormat="1" ht="12.75" customHeight="1">
      <c r="H4325" s="149"/>
    </row>
    <row r="4326" s="145" customFormat="1" ht="12.75" customHeight="1">
      <c r="H4326" s="149"/>
    </row>
    <row r="4327" s="145" customFormat="1" ht="12.75" customHeight="1">
      <c r="H4327" s="149"/>
    </row>
    <row r="4328" s="145" customFormat="1" ht="12.75" customHeight="1">
      <c r="H4328" s="149"/>
    </row>
    <row r="4329" s="145" customFormat="1" ht="12.75" customHeight="1">
      <c r="H4329" s="149"/>
    </row>
    <row r="4330" s="145" customFormat="1" ht="12.75" customHeight="1">
      <c r="H4330" s="149"/>
    </row>
    <row r="4331" s="145" customFormat="1" ht="12.75" customHeight="1">
      <c r="H4331" s="149"/>
    </row>
    <row r="4332" s="145" customFormat="1" ht="12.75" customHeight="1">
      <c r="H4332" s="149"/>
    </row>
    <row r="4333" s="145" customFormat="1" ht="12.75" customHeight="1">
      <c r="H4333" s="149"/>
    </row>
    <row r="4334" s="145" customFormat="1" ht="12.75" customHeight="1">
      <c r="H4334" s="149"/>
    </row>
    <row r="4335" s="145" customFormat="1" ht="12.75" customHeight="1">
      <c r="H4335" s="149"/>
    </row>
    <row r="4336" s="145" customFormat="1" ht="12.75" customHeight="1">
      <c r="H4336" s="149"/>
    </row>
    <row r="4337" s="145" customFormat="1" ht="12.75" customHeight="1">
      <c r="H4337" s="149"/>
    </row>
    <row r="4338" s="145" customFormat="1" ht="12.75" customHeight="1">
      <c r="H4338" s="149"/>
    </row>
    <row r="4339" s="145" customFormat="1" ht="12.75" customHeight="1">
      <c r="H4339" s="149"/>
    </row>
    <row r="4340" s="145" customFormat="1" ht="12.75" customHeight="1">
      <c r="H4340" s="149"/>
    </row>
    <row r="4341" s="145" customFormat="1" ht="12.75" customHeight="1">
      <c r="H4341" s="149"/>
    </row>
    <row r="4342" s="145" customFormat="1" ht="12.75" customHeight="1">
      <c r="H4342" s="149"/>
    </row>
    <row r="4343" s="145" customFormat="1" ht="12.75" customHeight="1">
      <c r="H4343" s="149"/>
    </row>
    <row r="4344" s="145" customFormat="1" ht="12.75" customHeight="1">
      <c r="H4344" s="149"/>
    </row>
    <row r="4345" s="145" customFormat="1" ht="12.75" customHeight="1">
      <c r="H4345" s="149"/>
    </row>
    <row r="4346" s="145" customFormat="1" ht="12.75" customHeight="1">
      <c r="H4346" s="149"/>
    </row>
    <row r="4347" s="145" customFormat="1" ht="12.75" customHeight="1">
      <c r="H4347" s="149"/>
    </row>
    <row r="4348" s="145" customFormat="1" ht="12.75" customHeight="1">
      <c r="H4348" s="149"/>
    </row>
    <row r="4349" s="145" customFormat="1" ht="12.75" customHeight="1">
      <c r="H4349" s="149"/>
    </row>
    <row r="4350" s="145" customFormat="1" ht="12.75" customHeight="1">
      <c r="H4350" s="149"/>
    </row>
    <row r="4351" s="145" customFormat="1" ht="12.75" customHeight="1">
      <c r="H4351" s="149"/>
    </row>
    <row r="4352" s="145" customFormat="1" ht="12.75" customHeight="1">
      <c r="H4352" s="149"/>
    </row>
    <row r="4353" s="145" customFormat="1" ht="12.75" customHeight="1">
      <c r="H4353" s="149"/>
    </row>
    <row r="4354" s="145" customFormat="1" ht="12.75" customHeight="1">
      <c r="H4354" s="149"/>
    </row>
    <row r="4355" s="145" customFormat="1" ht="12.75" customHeight="1">
      <c r="H4355" s="149"/>
    </row>
    <row r="4356" s="145" customFormat="1" ht="12.75" customHeight="1">
      <c r="H4356" s="149"/>
    </row>
    <row r="4357" s="145" customFormat="1" ht="12.75" customHeight="1">
      <c r="H4357" s="149"/>
    </row>
    <row r="4358" s="145" customFormat="1" ht="12.75" customHeight="1">
      <c r="H4358" s="149"/>
    </row>
    <row r="4359" s="145" customFormat="1" ht="12.75" customHeight="1">
      <c r="H4359" s="149"/>
    </row>
    <row r="4360" s="145" customFormat="1" ht="12.75" customHeight="1">
      <c r="H4360" s="149"/>
    </row>
    <row r="4361" s="145" customFormat="1" ht="12.75" customHeight="1">
      <c r="H4361" s="149"/>
    </row>
    <row r="4362" s="145" customFormat="1" ht="12.75" customHeight="1">
      <c r="H4362" s="149"/>
    </row>
    <row r="4363" s="145" customFormat="1" ht="12.75" customHeight="1">
      <c r="H4363" s="149"/>
    </row>
    <row r="4364" s="145" customFormat="1" ht="12.75" customHeight="1">
      <c r="H4364" s="149"/>
    </row>
    <row r="4365" s="145" customFormat="1" ht="12.75" customHeight="1">
      <c r="H4365" s="149"/>
    </row>
    <row r="4366" s="145" customFormat="1" ht="12.75" customHeight="1">
      <c r="H4366" s="149"/>
    </row>
    <row r="4367" s="145" customFormat="1" ht="12.75" customHeight="1">
      <c r="H4367" s="149"/>
    </row>
    <row r="4368" s="145" customFormat="1" ht="12.75" customHeight="1">
      <c r="H4368" s="149"/>
    </row>
    <row r="4369" s="145" customFormat="1" ht="12.75" customHeight="1">
      <c r="H4369" s="149"/>
    </row>
    <row r="4370" s="145" customFormat="1" ht="12.75" customHeight="1">
      <c r="H4370" s="149"/>
    </row>
    <row r="4371" s="145" customFormat="1" ht="12.75" customHeight="1">
      <c r="H4371" s="149"/>
    </row>
    <row r="4372" s="145" customFormat="1" ht="12.75" customHeight="1">
      <c r="H4372" s="149"/>
    </row>
    <row r="4373" s="145" customFormat="1" ht="12.75" customHeight="1">
      <c r="H4373" s="149"/>
    </row>
    <row r="4374" s="145" customFormat="1" ht="12.75" customHeight="1">
      <c r="H4374" s="149"/>
    </row>
    <row r="4375" s="145" customFormat="1" ht="12.75" customHeight="1">
      <c r="H4375" s="149"/>
    </row>
    <row r="4376" s="145" customFormat="1" ht="12.75" customHeight="1">
      <c r="H4376" s="149"/>
    </row>
    <row r="4377" s="145" customFormat="1" ht="12.75" customHeight="1">
      <c r="H4377" s="149"/>
    </row>
    <row r="4378" s="145" customFormat="1" ht="12.75" customHeight="1">
      <c r="H4378" s="149"/>
    </row>
    <row r="4379" s="145" customFormat="1" ht="12.75" customHeight="1">
      <c r="H4379" s="149"/>
    </row>
    <row r="4380" s="145" customFormat="1" ht="12.75" customHeight="1">
      <c r="H4380" s="149"/>
    </row>
    <row r="4381" s="145" customFormat="1" ht="12.75" customHeight="1">
      <c r="H4381" s="149"/>
    </row>
    <row r="4382" s="145" customFormat="1" ht="12.75" customHeight="1">
      <c r="H4382" s="149"/>
    </row>
    <row r="4383" s="145" customFormat="1" ht="12.75" customHeight="1">
      <c r="H4383" s="149"/>
    </row>
    <row r="4384" s="145" customFormat="1" ht="12.75" customHeight="1">
      <c r="H4384" s="149"/>
    </row>
    <row r="4385" s="145" customFormat="1" ht="12.75" customHeight="1">
      <c r="H4385" s="149"/>
    </row>
    <row r="4386" s="145" customFormat="1" ht="12.75" customHeight="1">
      <c r="H4386" s="149"/>
    </row>
    <row r="4387" s="145" customFormat="1" ht="12.75" customHeight="1">
      <c r="H4387" s="149"/>
    </row>
    <row r="4388" s="145" customFormat="1" ht="12.75" customHeight="1">
      <c r="H4388" s="149"/>
    </row>
    <row r="4389" s="145" customFormat="1" ht="12.75" customHeight="1">
      <c r="H4389" s="149"/>
    </row>
    <row r="4390" s="145" customFormat="1" ht="12.75" customHeight="1">
      <c r="H4390" s="149"/>
    </row>
    <row r="4391" s="145" customFormat="1" ht="12.75" customHeight="1">
      <c r="H4391" s="149"/>
    </row>
    <row r="4392" s="145" customFormat="1" ht="12.75" customHeight="1">
      <c r="H4392" s="149"/>
    </row>
    <row r="4393" s="145" customFormat="1" ht="12.75" customHeight="1">
      <c r="H4393" s="149"/>
    </row>
    <row r="4394" s="145" customFormat="1" ht="12.75" customHeight="1">
      <c r="H4394" s="149"/>
    </row>
    <row r="4395" s="145" customFormat="1" ht="12.75" customHeight="1">
      <c r="H4395" s="149"/>
    </row>
    <row r="4396" s="145" customFormat="1" ht="12.75" customHeight="1">
      <c r="H4396" s="149"/>
    </row>
    <row r="4397" s="145" customFormat="1" ht="12.75" customHeight="1">
      <c r="H4397" s="149"/>
    </row>
    <row r="4398" s="145" customFormat="1" ht="12.75" customHeight="1">
      <c r="H4398" s="149"/>
    </row>
    <row r="4399" s="145" customFormat="1" ht="12.75" customHeight="1">
      <c r="H4399" s="149"/>
    </row>
    <row r="4400" s="145" customFormat="1" ht="12.75" customHeight="1">
      <c r="H4400" s="149"/>
    </row>
    <row r="4401" s="145" customFormat="1" ht="12.75" customHeight="1">
      <c r="H4401" s="149"/>
    </row>
    <row r="4402" s="145" customFormat="1" ht="12.75" customHeight="1">
      <c r="H4402" s="149"/>
    </row>
    <row r="4403" s="145" customFormat="1" ht="12.75" customHeight="1">
      <c r="H4403" s="149"/>
    </row>
    <row r="4404" s="145" customFormat="1" ht="12.75" customHeight="1">
      <c r="H4404" s="149"/>
    </row>
    <row r="4405" s="145" customFormat="1" ht="12.75" customHeight="1">
      <c r="H4405" s="149"/>
    </row>
    <row r="4406" s="145" customFormat="1" ht="12.75" customHeight="1">
      <c r="H4406" s="149"/>
    </row>
    <row r="4407" s="145" customFormat="1" ht="12.75" customHeight="1">
      <c r="H4407" s="149"/>
    </row>
    <row r="4408" s="145" customFormat="1" ht="12.75" customHeight="1">
      <c r="H4408" s="149"/>
    </row>
    <row r="4409" s="145" customFormat="1" ht="12.75" customHeight="1">
      <c r="H4409" s="149"/>
    </row>
    <row r="4410" s="145" customFormat="1" ht="12.75" customHeight="1">
      <c r="H4410" s="149"/>
    </row>
    <row r="4411" s="145" customFormat="1" ht="12.75" customHeight="1">
      <c r="H4411" s="149"/>
    </row>
    <row r="4412" s="145" customFormat="1" ht="12.75" customHeight="1">
      <c r="H4412" s="149"/>
    </row>
    <row r="4413" s="145" customFormat="1" ht="12.75" customHeight="1">
      <c r="H4413" s="149"/>
    </row>
    <row r="4414" s="145" customFormat="1" ht="12.75" customHeight="1">
      <c r="H4414" s="149"/>
    </row>
    <row r="4415" s="145" customFormat="1" ht="12.75" customHeight="1">
      <c r="H4415" s="149"/>
    </row>
    <row r="4416" s="145" customFormat="1" ht="12.75" customHeight="1">
      <c r="H4416" s="149"/>
    </row>
    <row r="4417" s="145" customFormat="1" ht="12.75" customHeight="1">
      <c r="H4417" s="149"/>
    </row>
    <row r="4418" s="145" customFormat="1" ht="12.75" customHeight="1">
      <c r="H4418" s="149"/>
    </row>
    <row r="4419" s="145" customFormat="1" ht="12.75" customHeight="1">
      <c r="H4419" s="149"/>
    </row>
    <row r="4420" s="145" customFormat="1" ht="12.75" customHeight="1">
      <c r="H4420" s="149"/>
    </row>
    <row r="4421" s="145" customFormat="1" ht="12.75" customHeight="1">
      <c r="H4421" s="149"/>
    </row>
    <row r="4422" s="145" customFormat="1" ht="12.75" customHeight="1">
      <c r="H4422" s="149"/>
    </row>
    <row r="4423" s="145" customFormat="1" ht="12.75" customHeight="1">
      <c r="H4423" s="149"/>
    </row>
    <row r="4424" s="145" customFormat="1" ht="12.75" customHeight="1">
      <c r="H4424" s="149"/>
    </row>
    <row r="4425" s="145" customFormat="1" ht="12.75" customHeight="1">
      <c r="H4425" s="149"/>
    </row>
    <row r="4426" s="145" customFormat="1" ht="12.75" customHeight="1">
      <c r="H4426" s="149"/>
    </row>
    <row r="4427" s="145" customFormat="1" ht="12.75" customHeight="1">
      <c r="H4427" s="149"/>
    </row>
    <row r="4428" s="145" customFormat="1" ht="12.75" customHeight="1">
      <c r="H4428" s="149"/>
    </row>
    <row r="4429" s="145" customFormat="1" ht="12.75" customHeight="1">
      <c r="H4429" s="149"/>
    </row>
    <row r="4430" s="145" customFormat="1" ht="12.75" customHeight="1">
      <c r="H4430" s="149"/>
    </row>
    <row r="4431" s="145" customFormat="1" ht="12.75" customHeight="1">
      <c r="H4431" s="149"/>
    </row>
    <row r="4432" s="145" customFormat="1" ht="12.75" customHeight="1">
      <c r="H4432" s="149"/>
    </row>
    <row r="4433" s="145" customFormat="1" ht="12.75" customHeight="1">
      <c r="H4433" s="149"/>
    </row>
    <row r="4434" s="145" customFormat="1" ht="12.75" customHeight="1">
      <c r="H4434" s="149"/>
    </row>
    <row r="4435" s="145" customFormat="1" ht="12.75" customHeight="1">
      <c r="H4435" s="149"/>
    </row>
    <row r="4436" s="145" customFormat="1" ht="12.75" customHeight="1">
      <c r="H4436" s="149"/>
    </row>
    <row r="4437" s="145" customFormat="1" ht="12.75" customHeight="1">
      <c r="H4437" s="149"/>
    </row>
    <row r="4438" s="145" customFormat="1" ht="12.75" customHeight="1">
      <c r="H4438" s="149"/>
    </row>
    <row r="4439" s="145" customFormat="1" ht="12.75" customHeight="1">
      <c r="H4439" s="149"/>
    </row>
    <row r="4440" s="145" customFormat="1" ht="12.75" customHeight="1">
      <c r="H4440" s="149"/>
    </row>
    <row r="4441" s="145" customFormat="1" ht="12.75" customHeight="1">
      <c r="H4441" s="149"/>
    </row>
    <row r="4442" s="145" customFormat="1" ht="12.75" customHeight="1">
      <c r="H4442" s="149"/>
    </row>
    <row r="4443" s="145" customFormat="1" ht="12.75" customHeight="1">
      <c r="H4443" s="149"/>
    </row>
    <row r="4444" s="145" customFormat="1" ht="12.75" customHeight="1">
      <c r="H4444" s="149"/>
    </row>
    <row r="4445" s="145" customFormat="1" ht="12.75" customHeight="1">
      <c r="H4445" s="149"/>
    </row>
    <row r="4446" s="145" customFormat="1" ht="12.75" customHeight="1">
      <c r="H4446" s="149"/>
    </row>
    <row r="4447" s="145" customFormat="1" ht="12.75" customHeight="1">
      <c r="H4447" s="149"/>
    </row>
    <row r="4448" s="145" customFormat="1" ht="12.75" customHeight="1">
      <c r="H4448" s="149"/>
    </row>
    <row r="4449" s="145" customFormat="1" ht="12.75" customHeight="1">
      <c r="H4449" s="149"/>
    </row>
    <row r="4450" s="145" customFormat="1" ht="12.75" customHeight="1">
      <c r="H4450" s="149"/>
    </row>
    <row r="4451" s="145" customFormat="1" ht="12.75" customHeight="1">
      <c r="H4451" s="149"/>
    </row>
    <row r="4452" s="145" customFormat="1" ht="12.75" customHeight="1">
      <c r="H4452" s="149"/>
    </row>
    <row r="4453" s="145" customFormat="1" ht="12.75" customHeight="1">
      <c r="H4453" s="149"/>
    </row>
    <row r="4454" s="145" customFormat="1" ht="12.75" customHeight="1">
      <c r="H4454" s="149"/>
    </row>
    <row r="4455" s="145" customFormat="1" ht="12.75" customHeight="1">
      <c r="H4455" s="149"/>
    </row>
    <row r="4456" s="145" customFormat="1" ht="12.75" customHeight="1">
      <c r="H4456" s="149"/>
    </row>
    <row r="4457" s="145" customFormat="1" ht="12.75" customHeight="1">
      <c r="H4457" s="149"/>
    </row>
    <row r="4458" s="145" customFormat="1" ht="12.75" customHeight="1">
      <c r="H4458" s="149"/>
    </row>
    <row r="4459" s="145" customFormat="1" ht="12.75" customHeight="1">
      <c r="H4459" s="149"/>
    </row>
    <row r="4460" s="145" customFormat="1" ht="12.75" customHeight="1">
      <c r="H4460" s="149"/>
    </row>
    <row r="4461" s="145" customFormat="1" ht="12.75" customHeight="1">
      <c r="H4461" s="149"/>
    </row>
    <row r="4462" s="145" customFormat="1" ht="12.75" customHeight="1">
      <c r="H4462" s="149"/>
    </row>
    <row r="4463" s="145" customFormat="1" ht="12.75" customHeight="1">
      <c r="H4463" s="149"/>
    </row>
    <row r="4464" s="145" customFormat="1" ht="12.75" customHeight="1">
      <c r="H4464" s="149"/>
    </row>
    <row r="4465" s="145" customFormat="1" ht="12.75" customHeight="1">
      <c r="H4465" s="149"/>
    </row>
    <row r="4466" s="145" customFormat="1" ht="12.75" customHeight="1">
      <c r="H4466" s="149"/>
    </row>
    <row r="4467" s="145" customFormat="1" ht="12.75" customHeight="1">
      <c r="H4467" s="149"/>
    </row>
    <row r="4468" s="145" customFormat="1" ht="12.75" customHeight="1">
      <c r="H4468" s="149"/>
    </row>
    <row r="4469" s="145" customFormat="1" ht="12.75" customHeight="1">
      <c r="H4469" s="149"/>
    </row>
    <row r="4470" s="145" customFormat="1" ht="12.75" customHeight="1">
      <c r="H4470" s="149"/>
    </row>
    <row r="4471" s="145" customFormat="1" ht="12.75" customHeight="1">
      <c r="H4471" s="149"/>
    </row>
    <row r="4472" s="145" customFormat="1" ht="12.75" customHeight="1">
      <c r="H4472" s="149"/>
    </row>
    <row r="4473" s="145" customFormat="1" ht="12.75" customHeight="1">
      <c r="H4473" s="149"/>
    </row>
    <row r="4474" s="145" customFormat="1" ht="12.75" customHeight="1">
      <c r="H4474" s="149"/>
    </row>
    <row r="4475" s="145" customFormat="1" ht="12.75" customHeight="1">
      <c r="H4475" s="149"/>
    </row>
    <row r="4476" s="145" customFormat="1" ht="12.75" customHeight="1">
      <c r="H4476" s="149"/>
    </row>
    <row r="4477" s="145" customFormat="1" ht="12.75" customHeight="1">
      <c r="H4477" s="149"/>
    </row>
    <row r="4478" s="145" customFormat="1" ht="12.75" customHeight="1">
      <c r="H4478" s="149"/>
    </row>
    <row r="4479" s="145" customFormat="1" ht="12.75" customHeight="1">
      <c r="H4479" s="149"/>
    </row>
    <row r="4480" s="145" customFormat="1" ht="12.75" customHeight="1">
      <c r="H4480" s="149"/>
    </row>
    <row r="4481" s="145" customFormat="1" ht="12.75" customHeight="1">
      <c r="H4481" s="149"/>
    </row>
    <row r="4482" s="145" customFormat="1" ht="12.75" customHeight="1">
      <c r="H4482" s="149"/>
    </row>
    <row r="4483" s="145" customFormat="1" ht="12.75" customHeight="1">
      <c r="H4483" s="149"/>
    </row>
    <row r="4484" s="145" customFormat="1" ht="12.75" customHeight="1">
      <c r="H4484" s="149"/>
    </row>
    <row r="4485" s="145" customFormat="1" ht="12.75" customHeight="1">
      <c r="H4485" s="149"/>
    </row>
    <row r="4486" s="145" customFormat="1" ht="12.75" customHeight="1">
      <c r="H4486" s="149"/>
    </row>
    <row r="4487" s="145" customFormat="1" ht="12.75" customHeight="1">
      <c r="H4487" s="149"/>
    </row>
    <row r="4488" s="145" customFormat="1" ht="12.75" customHeight="1">
      <c r="H4488" s="149"/>
    </row>
    <row r="4489" s="145" customFormat="1" ht="12.75" customHeight="1">
      <c r="H4489" s="149"/>
    </row>
    <row r="4490" s="145" customFormat="1" ht="12.75" customHeight="1">
      <c r="H4490" s="149"/>
    </row>
    <row r="4491" s="145" customFormat="1" ht="12.75" customHeight="1">
      <c r="H4491" s="149"/>
    </row>
    <row r="4492" s="145" customFormat="1" ht="12.75" customHeight="1">
      <c r="H4492" s="149"/>
    </row>
    <row r="4493" s="145" customFormat="1" ht="12.75" customHeight="1">
      <c r="H4493" s="149"/>
    </row>
    <row r="4494" s="145" customFormat="1" ht="12.75" customHeight="1">
      <c r="H4494" s="149"/>
    </row>
    <row r="4495" s="145" customFormat="1" ht="12.75" customHeight="1">
      <c r="H4495" s="149"/>
    </row>
    <row r="4496" s="145" customFormat="1" ht="12.75" customHeight="1">
      <c r="H4496" s="149"/>
    </row>
    <row r="4497" s="145" customFormat="1" ht="12.75" customHeight="1">
      <c r="H4497" s="149"/>
    </row>
    <row r="4498" s="145" customFormat="1" ht="12.75" customHeight="1">
      <c r="H4498" s="149"/>
    </row>
    <row r="4499" s="145" customFormat="1" ht="12.75" customHeight="1">
      <c r="H4499" s="149"/>
    </row>
    <row r="4500" s="145" customFormat="1" ht="12.75" customHeight="1">
      <c r="H4500" s="149"/>
    </row>
    <row r="4501" s="145" customFormat="1" ht="12.75" customHeight="1">
      <c r="H4501" s="149"/>
    </row>
    <row r="4502" s="145" customFormat="1" ht="12.75" customHeight="1">
      <c r="H4502" s="149"/>
    </row>
    <row r="4503" s="145" customFormat="1" ht="12.75" customHeight="1">
      <c r="H4503" s="149"/>
    </row>
    <row r="4504" s="145" customFormat="1" ht="12.75" customHeight="1">
      <c r="H4504" s="149"/>
    </row>
    <row r="4505" s="145" customFormat="1" ht="12.75" customHeight="1">
      <c r="H4505" s="149"/>
    </row>
    <row r="4506" s="145" customFormat="1" ht="12.75" customHeight="1">
      <c r="H4506" s="149"/>
    </row>
    <row r="4507" s="145" customFormat="1" ht="12.75" customHeight="1">
      <c r="H4507" s="149"/>
    </row>
    <row r="4508" s="145" customFormat="1" ht="12.75" customHeight="1">
      <c r="H4508" s="149"/>
    </row>
    <row r="4509" s="145" customFormat="1" ht="12.75" customHeight="1">
      <c r="H4509" s="149"/>
    </row>
    <row r="4510" s="145" customFormat="1" ht="12.75" customHeight="1">
      <c r="H4510" s="149"/>
    </row>
    <row r="4511" s="145" customFormat="1" ht="12.75" customHeight="1">
      <c r="H4511" s="149"/>
    </row>
    <row r="4512" s="145" customFormat="1" ht="12.75" customHeight="1">
      <c r="H4512" s="149"/>
    </row>
    <row r="4513" s="145" customFormat="1" ht="12.75" customHeight="1">
      <c r="H4513" s="149"/>
    </row>
    <row r="4514" s="145" customFormat="1" ht="12.75" customHeight="1">
      <c r="H4514" s="149"/>
    </row>
    <row r="4515" s="145" customFormat="1" ht="12.75" customHeight="1">
      <c r="H4515" s="149"/>
    </row>
    <row r="4516" s="145" customFormat="1" ht="12.75" customHeight="1">
      <c r="H4516" s="149"/>
    </row>
    <row r="4517" s="145" customFormat="1" ht="12.75" customHeight="1">
      <c r="H4517" s="149"/>
    </row>
    <row r="4518" s="145" customFormat="1" ht="12.75" customHeight="1">
      <c r="H4518" s="149"/>
    </row>
    <row r="4519" s="145" customFormat="1" ht="12.75" customHeight="1">
      <c r="H4519" s="149"/>
    </row>
    <row r="4520" s="145" customFormat="1" ht="12.75" customHeight="1">
      <c r="H4520" s="149"/>
    </row>
    <row r="4521" s="145" customFormat="1" ht="12.75" customHeight="1">
      <c r="H4521" s="149"/>
    </row>
    <row r="4522" s="145" customFormat="1" ht="12.75" customHeight="1">
      <c r="H4522" s="149"/>
    </row>
    <row r="4523" s="145" customFormat="1" ht="12.75" customHeight="1">
      <c r="H4523" s="149"/>
    </row>
    <row r="4524" s="145" customFormat="1" ht="12.75" customHeight="1">
      <c r="H4524" s="149"/>
    </row>
    <row r="4525" s="145" customFormat="1" ht="12.75" customHeight="1">
      <c r="H4525" s="149"/>
    </row>
    <row r="4526" s="145" customFormat="1" ht="12.75" customHeight="1">
      <c r="H4526" s="149"/>
    </row>
    <row r="4527" s="145" customFormat="1" ht="12.75" customHeight="1">
      <c r="H4527" s="149"/>
    </row>
    <row r="4528" s="145" customFormat="1" ht="12.75" customHeight="1">
      <c r="H4528" s="149"/>
    </row>
    <row r="4529" s="145" customFormat="1" ht="12.75" customHeight="1">
      <c r="H4529" s="149"/>
    </row>
    <row r="4530" s="145" customFormat="1" ht="12.75" customHeight="1">
      <c r="H4530" s="149"/>
    </row>
    <row r="4531" s="145" customFormat="1" ht="12.75" customHeight="1">
      <c r="H4531" s="149"/>
    </row>
    <row r="4532" s="145" customFormat="1" ht="12.75" customHeight="1">
      <c r="H4532" s="149"/>
    </row>
    <row r="4533" s="145" customFormat="1" ht="12.75" customHeight="1">
      <c r="H4533" s="149"/>
    </row>
    <row r="4534" s="145" customFormat="1" ht="12.75" customHeight="1">
      <c r="H4534" s="149"/>
    </row>
    <row r="4535" s="145" customFormat="1" ht="12.75" customHeight="1">
      <c r="H4535" s="149"/>
    </row>
    <row r="4536" s="145" customFormat="1" ht="12.75" customHeight="1">
      <c r="H4536" s="149"/>
    </row>
    <row r="4537" s="145" customFormat="1" ht="12.75" customHeight="1">
      <c r="H4537" s="149"/>
    </row>
    <row r="4538" s="145" customFormat="1" ht="12.75" customHeight="1">
      <c r="H4538" s="149"/>
    </row>
    <row r="4539" s="145" customFormat="1" ht="12.75" customHeight="1">
      <c r="H4539" s="149"/>
    </row>
    <row r="4540" s="145" customFormat="1" ht="12.75" customHeight="1">
      <c r="H4540" s="149"/>
    </row>
    <row r="4541" s="145" customFormat="1" ht="12.75" customHeight="1">
      <c r="H4541" s="149"/>
    </row>
    <row r="4542" s="145" customFormat="1" ht="12.75" customHeight="1">
      <c r="H4542" s="149"/>
    </row>
    <row r="4543" s="145" customFormat="1" ht="12.75" customHeight="1">
      <c r="H4543" s="149"/>
    </row>
    <row r="4544" s="145" customFormat="1" ht="12.75" customHeight="1">
      <c r="H4544" s="149"/>
    </row>
    <row r="4545" s="145" customFormat="1" ht="12.75" customHeight="1">
      <c r="H4545" s="149"/>
    </row>
    <row r="4546" s="145" customFormat="1" ht="12.75" customHeight="1">
      <c r="H4546" s="149"/>
    </row>
    <row r="4547" s="145" customFormat="1" ht="12.75" customHeight="1">
      <c r="H4547" s="149"/>
    </row>
    <row r="4548" s="145" customFormat="1" ht="12.75" customHeight="1">
      <c r="H4548" s="149"/>
    </row>
    <row r="4549" s="145" customFormat="1" ht="12.75" customHeight="1">
      <c r="H4549" s="149"/>
    </row>
    <row r="4550" s="145" customFormat="1" ht="12.75" customHeight="1">
      <c r="H4550" s="149"/>
    </row>
    <row r="4551" s="145" customFormat="1" ht="12.75" customHeight="1">
      <c r="H4551" s="149"/>
    </row>
    <row r="4552" s="145" customFormat="1" ht="12.75" customHeight="1">
      <c r="H4552" s="149"/>
    </row>
    <row r="4553" s="145" customFormat="1" ht="12.75" customHeight="1">
      <c r="H4553" s="149"/>
    </row>
    <row r="4554" s="145" customFormat="1" ht="12.75" customHeight="1">
      <c r="H4554" s="149"/>
    </row>
    <row r="4555" s="145" customFormat="1" ht="12.75" customHeight="1">
      <c r="H4555" s="149"/>
    </row>
    <row r="4556" s="145" customFormat="1" ht="12.75" customHeight="1">
      <c r="H4556" s="149"/>
    </row>
    <row r="4557" s="145" customFormat="1" ht="12.75" customHeight="1">
      <c r="H4557" s="149"/>
    </row>
    <row r="4558" s="145" customFormat="1" ht="12.75" customHeight="1">
      <c r="H4558" s="149"/>
    </row>
    <row r="4559" s="145" customFormat="1" ht="12.75" customHeight="1">
      <c r="H4559" s="149"/>
    </row>
    <row r="4560" s="145" customFormat="1" ht="12.75" customHeight="1">
      <c r="H4560" s="149"/>
    </row>
    <row r="4561" s="145" customFormat="1" ht="12.75" customHeight="1">
      <c r="H4561" s="149"/>
    </row>
    <row r="4562" s="145" customFormat="1" ht="12.75" customHeight="1">
      <c r="H4562" s="149"/>
    </row>
    <row r="4563" s="145" customFormat="1" ht="12.75" customHeight="1">
      <c r="H4563" s="149"/>
    </row>
    <row r="4564" s="145" customFormat="1" ht="12.75" customHeight="1">
      <c r="H4564" s="149"/>
    </row>
    <row r="4565" s="145" customFormat="1" ht="12.75" customHeight="1">
      <c r="H4565" s="149"/>
    </row>
    <row r="4566" s="145" customFormat="1" ht="12.75" customHeight="1">
      <c r="H4566" s="149"/>
    </row>
    <row r="4567" s="145" customFormat="1" ht="12.75" customHeight="1">
      <c r="H4567" s="149"/>
    </row>
    <row r="4568" s="145" customFormat="1" ht="12.75" customHeight="1">
      <c r="H4568" s="149"/>
    </row>
    <row r="4569" s="145" customFormat="1" ht="12.75" customHeight="1">
      <c r="H4569" s="149"/>
    </row>
    <row r="4570" s="145" customFormat="1" ht="12.75" customHeight="1">
      <c r="H4570" s="149"/>
    </row>
    <row r="4571" s="145" customFormat="1" ht="12.75" customHeight="1">
      <c r="H4571" s="149"/>
    </row>
    <row r="4572" s="145" customFormat="1" ht="12.75" customHeight="1">
      <c r="H4572" s="149"/>
    </row>
    <row r="4573" s="145" customFormat="1" ht="12.75" customHeight="1">
      <c r="H4573" s="149"/>
    </row>
    <row r="4574" s="145" customFormat="1" ht="12.75" customHeight="1">
      <c r="H4574" s="149"/>
    </row>
    <row r="4575" s="145" customFormat="1" ht="12.75" customHeight="1">
      <c r="H4575" s="149"/>
    </row>
    <row r="4576" s="145" customFormat="1" ht="12.75" customHeight="1">
      <c r="H4576" s="149"/>
    </row>
    <row r="4577" s="145" customFormat="1" ht="12.75" customHeight="1">
      <c r="H4577" s="149"/>
    </row>
    <row r="4578" s="145" customFormat="1" ht="12.75" customHeight="1">
      <c r="H4578" s="149"/>
    </row>
    <row r="4579" s="145" customFormat="1" ht="12.75" customHeight="1">
      <c r="H4579" s="149"/>
    </row>
    <row r="4580" s="145" customFormat="1" ht="12.75" customHeight="1">
      <c r="H4580" s="149"/>
    </row>
    <row r="4581" s="145" customFormat="1" ht="12.75" customHeight="1">
      <c r="H4581" s="149"/>
    </row>
    <row r="4582" s="145" customFormat="1" ht="12.75" customHeight="1">
      <c r="H4582" s="149"/>
    </row>
    <row r="4583" s="145" customFormat="1" ht="12.75" customHeight="1">
      <c r="H4583" s="149"/>
    </row>
    <row r="4584" s="145" customFormat="1" ht="12.75" customHeight="1">
      <c r="H4584" s="149"/>
    </row>
    <row r="4585" s="145" customFormat="1" ht="12.75" customHeight="1">
      <c r="H4585" s="149"/>
    </row>
    <row r="4586" s="145" customFormat="1" ht="12.75" customHeight="1">
      <c r="H4586" s="149"/>
    </row>
    <row r="4587" s="145" customFormat="1" ht="12.75" customHeight="1">
      <c r="H4587" s="149"/>
    </row>
    <row r="4588" s="145" customFormat="1" ht="12.75" customHeight="1">
      <c r="H4588" s="149"/>
    </row>
    <row r="4589" s="145" customFormat="1" ht="12.75" customHeight="1">
      <c r="H4589" s="149"/>
    </row>
    <row r="4590" s="145" customFormat="1" ht="12.75" customHeight="1">
      <c r="H4590" s="149"/>
    </row>
    <row r="4591" s="145" customFormat="1" ht="12.75" customHeight="1">
      <c r="H4591" s="149"/>
    </row>
    <row r="4592" s="145" customFormat="1" ht="12.75" customHeight="1">
      <c r="H4592" s="149"/>
    </row>
    <row r="4593" s="145" customFormat="1" ht="12.75" customHeight="1">
      <c r="H4593" s="149"/>
    </row>
    <row r="4594" s="145" customFormat="1" ht="12.75" customHeight="1">
      <c r="H4594" s="149"/>
    </row>
    <row r="4595" s="145" customFormat="1" ht="12.75" customHeight="1">
      <c r="H4595" s="149"/>
    </row>
    <row r="4596" s="145" customFormat="1" ht="12.75" customHeight="1">
      <c r="H4596" s="149"/>
    </row>
    <row r="4597" s="145" customFormat="1" ht="12.75" customHeight="1">
      <c r="H4597" s="149"/>
    </row>
    <row r="4598" s="145" customFormat="1" ht="12.75" customHeight="1">
      <c r="H4598" s="149"/>
    </row>
    <row r="4599" s="145" customFormat="1" ht="12.75" customHeight="1">
      <c r="H4599" s="149"/>
    </row>
    <row r="4600" s="145" customFormat="1" ht="12.75" customHeight="1">
      <c r="H4600" s="149"/>
    </row>
    <row r="4601" s="145" customFormat="1" ht="12.75" customHeight="1">
      <c r="H4601" s="149"/>
    </row>
    <row r="4602" s="145" customFormat="1" ht="12.75" customHeight="1">
      <c r="H4602" s="149"/>
    </row>
    <row r="4603" s="145" customFormat="1" ht="12.75" customHeight="1">
      <c r="H4603" s="149"/>
    </row>
    <row r="4604" s="145" customFormat="1" ht="12.75" customHeight="1">
      <c r="H4604" s="149"/>
    </row>
    <row r="4605" s="145" customFormat="1" ht="12.75" customHeight="1">
      <c r="H4605" s="149"/>
    </row>
    <row r="4606" s="145" customFormat="1" ht="12.75" customHeight="1">
      <c r="H4606" s="149"/>
    </row>
    <row r="4607" s="145" customFormat="1" ht="12.75" customHeight="1">
      <c r="H4607" s="149"/>
    </row>
    <row r="4608" s="145" customFormat="1" ht="12.75" customHeight="1">
      <c r="H4608" s="149"/>
    </row>
    <row r="4609" s="145" customFormat="1" ht="12.75" customHeight="1">
      <c r="H4609" s="149"/>
    </row>
    <row r="4610" s="145" customFormat="1" ht="12.75" customHeight="1">
      <c r="H4610" s="149"/>
    </row>
    <row r="4611" s="145" customFormat="1" ht="12.75" customHeight="1">
      <c r="H4611" s="149"/>
    </row>
    <row r="4612" s="145" customFormat="1" ht="12.75" customHeight="1">
      <c r="H4612" s="149"/>
    </row>
    <row r="4613" s="145" customFormat="1" ht="12.75" customHeight="1">
      <c r="H4613" s="149"/>
    </row>
    <row r="4614" s="145" customFormat="1" ht="12.75" customHeight="1">
      <c r="H4614" s="149"/>
    </row>
    <row r="4615" s="145" customFormat="1" ht="12.75" customHeight="1">
      <c r="H4615" s="149"/>
    </row>
    <row r="4616" s="145" customFormat="1" ht="12.75" customHeight="1">
      <c r="H4616" s="149"/>
    </row>
    <row r="4617" s="145" customFormat="1" ht="12.75" customHeight="1">
      <c r="H4617" s="149"/>
    </row>
    <row r="4618" s="145" customFormat="1" ht="12.75" customHeight="1">
      <c r="H4618" s="149"/>
    </row>
    <row r="4619" s="145" customFormat="1" ht="12.75" customHeight="1">
      <c r="H4619" s="149"/>
    </row>
    <row r="4620" s="145" customFormat="1" ht="12.75" customHeight="1">
      <c r="H4620" s="149"/>
    </row>
    <row r="4621" s="145" customFormat="1" ht="12.75" customHeight="1">
      <c r="H4621" s="149"/>
    </row>
    <row r="4622" s="145" customFormat="1" ht="12.75" customHeight="1">
      <c r="H4622" s="149"/>
    </row>
    <row r="4623" s="145" customFormat="1" ht="12.75" customHeight="1">
      <c r="H4623" s="149"/>
    </row>
    <row r="4624" s="145" customFormat="1" ht="12.75" customHeight="1">
      <c r="H4624" s="149"/>
    </row>
    <row r="4625" s="145" customFormat="1" ht="12.75" customHeight="1">
      <c r="H4625" s="149"/>
    </row>
    <row r="4626" s="145" customFormat="1" ht="12.75" customHeight="1">
      <c r="H4626" s="149"/>
    </row>
    <row r="4627" s="145" customFormat="1" ht="12.75" customHeight="1">
      <c r="H4627" s="149"/>
    </row>
    <row r="4628" s="145" customFormat="1" ht="12.75" customHeight="1">
      <c r="H4628" s="149"/>
    </row>
    <row r="4629" s="145" customFormat="1" ht="12.75" customHeight="1">
      <c r="H4629" s="149"/>
    </row>
    <row r="4630" s="145" customFormat="1" ht="12.75" customHeight="1">
      <c r="H4630" s="149"/>
    </row>
    <row r="4631" s="145" customFormat="1" ht="12.75" customHeight="1">
      <c r="H4631" s="149"/>
    </row>
    <row r="4632" s="145" customFormat="1" ht="12.75" customHeight="1">
      <c r="H4632" s="149"/>
    </row>
    <row r="4633" s="145" customFormat="1" ht="12.75" customHeight="1">
      <c r="H4633" s="149"/>
    </row>
    <row r="4634" s="145" customFormat="1" ht="12.75" customHeight="1">
      <c r="H4634" s="149"/>
    </row>
    <row r="4635" s="145" customFormat="1" ht="12.75" customHeight="1">
      <c r="H4635" s="149"/>
    </row>
    <row r="4636" s="145" customFormat="1" ht="12.75" customHeight="1">
      <c r="H4636" s="149"/>
    </row>
    <row r="4637" s="145" customFormat="1" ht="12.75" customHeight="1">
      <c r="H4637" s="149"/>
    </row>
    <row r="4638" s="145" customFormat="1" ht="12.75" customHeight="1">
      <c r="H4638" s="149"/>
    </row>
    <row r="4639" s="145" customFormat="1" ht="12.75" customHeight="1">
      <c r="H4639" s="149"/>
    </row>
    <row r="4640" s="145" customFormat="1" ht="12.75" customHeight="1">
      <c r="H4640" s="149"/>
    </row>
    <row r="4641" s="145" customFormat="1" ht="12.75" customHeight="1">
      <c r="H4641" s="149"/>
    </row>
    <row r="4642" s="145" customFormat="1" ht="12.75" customHeight="1">
      <c r="H4642" s="149"/>
    </row>
    <row r="4643" s="145" customFormat="1" ht="12.75" customHeight="1">
      <c r="H4643" s="149"/>
    </row>
    <row r="4644" s="145" customFormat="1" ht="12.75" customHeight="1">
      <c r="H4644" s="149"/>
    </row>
    <row r="4645" s="145" customFormat="1" ht="12.75" customHeight="1">
      <c r="H4645" s="149"/>
    </row>
    <row r="4646" s="145" customFormat="1" ht="12.75" customHeight="1">
      <c r="H4646" s="149"/>
    </row>
    <row r="4647" s="145" customFormat="1" ht="12.75" customHeight="1">
      <c r="H4647" s="149"/>
    </row>
    <row r="4648" s="145" customFormat="1" ht="12.75" customHeight="1">
      <c r="H4648" s="149"/>
    </row>
    <row r="4649" s="145" customFormat="1" ht="12.75" customHeight="1">
      <c r="H4649" s="149"/>
    </row>
    <row r="4650" s="145" customFormat="1" ht="12.75" customHeight="1">
      <c r="H4650" s="149"/>
    </row>
    <row r="4651" s="145" customFormat="1" ht="12.75" customHeight="1">
      <c r="H4651" s="149"/>
    </row>
    <row r="4652" s="145" customFormat="1" ht="12.75" customHeight="1">
      <c r="H4652" s="149"/>
    </row>
    <row r="4653" s="145" customFormat="1" ht="12.75" customHeight="1">
      <c r="H4653" s="149"/>
    </row>
    <row r="4654" s="145" customFormat="1" ht="12.75" customHeight="1">
      <c r="H4654" s="149"/>
    </row>
    <row r="4655" s="145" customFormat="1" ht="12.75" customHeight="1">
      <c r="H4655" s="149"/>
    </row>
    <row r="4656" s="145" customFormat="1" ht="12.75" customHeight="1">
      <c r="H4656" s="149"/>
    </row>
    <row r="4657" s="145" customFormat="1" ht="12.75" customHeight="1">
      <c r="H4657" s="149"/>
    </row>
    <row r="4658" s="145" customFormat="1" ht="12.75" customHeight="1">
      <c r="H4658" s="149"/>
    </row>
    <row r="4659" s="145" customFormat="1" ht="12.75" customHeight="1">
      <c r="H4659" s="149"/>
    </row>
    <row r="4660" s="145" customFormat="1" ht="12.75" customHeight="1">
      <c r="H4660" s="149"/>
    </row>
    <row r="4661" s="145" customFormat="1" ht="12.75" customHeight="1">
      <c r="H4661" s="149"/>
    </row>
    <row r="4662" s="145" customFormat="1" ht="12.75" customHeight="1">
      <c r="H4662" s="149"/>
    </row>
    <row r="4663" s="145" customFormat="1" ht="12.75" customHeight="1">
      <c r="H4663" s="149"/>
    </row>
    <row r="4664" s="145" customFormat="1" ht="12.75" customHeight="1">
      <c r="H4664" s="149"/>
    </row>
    <row r="4665" s="145" customFormat="1" ht="12.75" customHeight="1">
      <c r="H4665" s="149"/>
    </row>
    <row r="4666" s="145" customFormat="1" ht="12.75" customHeight="1">
      <c r="H4666" s="149"/>
    </row>
    <row r="4667" s="145" customFormat="1" ht="12.75" customHeight="1">
      <c r="H4667" s="149"/>
    </row>
    <row r="4668" s="145" customFormat="1" ht="12.75" customHeight="1">
      <c r="H4668" s="149"/>
    </row>
    <row r="4669" s="145" customFormat="1" ht="12.75" customHeight="1">
      <c r="H4669" s="149"/>
    </row>
    <row r="4670" s="145" customFormat="1" ht="12.75" customHeight="1">
      <c r="H4670" s="149"/>
    </row>
    <row r="4671" s="145" customFormat="1" ht="12.75" customHeight="1">
      <c r="H4671" s="149"/>
    </row>
    <row r="4672" s="145" customFormat="1" ht="12.75" customHeight="1">
      <c r="H4672" s="149"/>
    </row>
    <row r="4673" s="145" customFormat="1" ht="12.75" customHeight="1">
      <c r="H4673" s="149"/>
    </row>
    <row r="4674" s="145" customFormat="1" ht="12.75" customHeight="1">
      <c r="H4674" s="149"/>
    </row>
    <row r="4675" s="145" customFormat="1" ht="12.75" customHeight="1">
      <c r="H4675" s="149"/>
    </row>
    <row r="4676" s="145" customFormat="1" ht="12.75" customHeight="1">
      <c r="H4676" s="149"/>
    </row>
    <row r="4677" s="145" customFormat="1" ht="12.75" customHeight="1">
      <c r="H4677" s="149"/>
    </row>
    <row r="4678" s="145" customFormat="1" ht="12.75" customHeight="1">
      <c r="H4678" s="149"/>
    </row>
    <row r="4679" s="145" customFormat="1" ht="12.75" customHeight="1">
      <c r="H4679" s="149"/>
    </row>
    <row r="4680" s="145" customFormat="1" ht="12.75" customHeight="1">
      <c r="H4680" s="149"/>
    </row>
    <row r="4681" s="145" customFormat="1" ht="12.75" customHeight="1">
      <c r="H4681" s="149"/>
    </row>
    <row r="4682" s="145" customFormat="1" ht="12.75" customHeight="1">
      <c r="H4682" s="149"/>
    </row>
    <row r="4683" s="145" customFormat="1" ht="12.75" customHeight="1">
      <c r="H4683" s="149"/>
    </row>
    <row r="4684" s="145" customFormat="1" ht="12.75" customHeight="1">
      <c r="H4684" s="149"/>
    </row>
    <row r="4685" s="145" customFormat="1" ht="12.75" customHeight="1">
      <c r="H4685" s="149"/>
    </row>
    <row r="4686" s="145" customFormat="1" ht="12.75" customHeight="1">
      <c r="H4686" s="149"/>
    </row>
    <row r="4687" s="145" customFormat="1" ht="12.75" customHeight="1">
      <c r="H4687" s="149"/>
    </row>
    <row r="4688" s="145" customFormat="1" ht="12.75" customHeight="1">
      <c r="H4688" s="149"/>
    </row>
    <row r="4689" s="145" customFormat="1" ht="12.75" customHeight="1">
      <c r="H4689" s="149"/>
    </row>
    <row r="4690" s="145" customFormat="1" ht="12.75" customHeight="1">
      <c r="H4690" s="149"/>
    </row>
    <row r="4691" s="145" customFormat="1" ht="12.75" customHeight="1">
      <c r="H4691" s="149"/>
    </row>
    <row r="4692" s="145" customFormat="1" ht="12.75" customHeight="1">
      <c r="H4692" s="149"/>
    </row>
    <row r="4693" s="145" customFormat="1" ht="12.75" customHeight="1">
      <c r="H4693" s="149"/>
    </row>
    <row r="4694" s="145" customFormat="1" ht="12.75" customHeight="1">
      <c r="H4694" s="149"/>
    </row>
    <row r="4695" s="145" customFormat="1" ht="12.75" customHeight="1">
      <c r="H4695" s="149"/>
    </row>
    <row r="4696" s="145" customFormat="1" ht="12.75" customHeight="1">
      <c r="H4696" s="149"/>
    </row>
    <row r="4697" s="145" customFormat="1" ht="12.75" customHeight="1">
      <c r="H4697" s="149"/>
    </row>
    <row r="4698" s="145" customFormat="1" ht="12.75" customHeight="1">
      <c r="H4698" s="149"/>
    </row>
    <row r="4699" s="145" customFormat="1" ht="12.75" customHeight="1">
      <c r="H4699" s="149"/>
    </row>
    <row r="4700" s="145" customFormat="1" ht="12.75" customHeight="1">
      <c r="H4700" s="149"/>
    </row>
    <row r="4701" s="145" customFormat="1" ht="12.75" customHeight="1">
      <c r="H4701" s="149"/>
    </row>
    <row r="4702" s="145" customFormat="1" ht="12.75" customHeight="1">
      <c r="H4702" s="149"/>
    </row>
    <row r="4703" s="145" customFormat="1" ht="12.75" customHeight="1">
      <c r="H4703" s="149"/>
    </row>
    <row r="4704" s="145" customFormat="1" ht="12.75" customHeight="1">
      <c r="H4704" s="149"/>
    </row>
    <row r="4705" s="145" customFormat="1" ht="12.75" customHeight="1">
      <c r="H4705" s="149"/>
    </row>
    <row r="4706" s="145" customFormat="1" ht="12.75" customHeight="1">
      <c r="H4706" s="149"/>
    </row>
    <row r="4707" s="145" customFormat="1" ht="12.75" customHeight="1">
      <c r="H4707" s="149"/>
    </row>
    <row r="4708" s="145" customFormat="1" ht="12.75" customHeight="1">
      <c r="H4708" s="149"/>
    </row>
    <row r="4709" s="145" customFormat="1" ht="12.75" customHeight="1">
      <c r="H4709" s="149"/>
    </row>
    <row r="4710" s="145" customFormat="1" ht="12.75" customHeight="1">
      <c r="H4710" s="149"/>
    </row>
    <row r="4711" s="145" customFormat="1" ht="12.75" customHeight="1">
      <c r="H4711" s="149"/>
    </row>
    <row r="4712" s="145" customFormat="1" ht="12.75" customHeight="1">
      <c r="H4712" s="149"/>
    </row>
    <row r="4713" s="145" customFormat="1" ht="12.75" customHeight="1">
      <c r="H4713" s="149"/>
    </row>
    <row r="4714" s="145" customFormat="1" ht="12.75" customHeight="1">
      <c r="H4714" s="149"/>
    </row>
    <row r="4715" s="145" customFormat="1" ht="12.75" customHeight="1">
      <c r="H4715" s="149"/>
    </row>
    <row r="4716" s="145" customFormat="1" ht="12.75" customHeight="1">
      <c r="H4716" s="149"/>
    </row>
    <row r="4717" s="145" customFormat="1" ht="12.75" customHeight="1">
      <c r="H4717" s="149"/>
    </row>
    <row r="4718" s="145" customFormat="1" ht="12.75" customHeight="1">
      <c r="H4718" s="149"/>
    </row>
    <row r="4719" s="145" customFormat="1" ht="12.75" customHeight="1">
      <c r="H4719" s="149"/>
    </row>
    <row r="4720" s="145" customFormat="1" ht="12.75" customHeight="1">
      <c r="H4720" s="149"/>
    </row>
    <row r="4721" s="145" customFormat="1" ht="12.75" customHeight="1">
      <c r="H4721" s="149"/>
    </row>
    <row r="4722" s="145" customFormat="1" ht="12.75" customHeight="1">
      <c r="H4722" s="149"/>
    </row>
    <row r="4723" s="145" customFormat="1" ht="12.75" customHeight="1">
      <c r="H4723" s="149"/>
    </row>
    <row r="4724" s="145" customFormat="1" ht="12.75" customHeight="1">
      <c r="H4724" s="149"/>
    </row>
    <row r="4725" s="145" customFormat="1" ht="12.75" customHeight="1">
      <c r="H4725" s="149"/>
    </row>
    <row r="4726" s="145" customFormat="1" ht="12.75" customHeight="1">
      <c r="H4726" s="149"/>
    </row>
    <row r="4727" s="145" customFormat="1" ht="12.75" customHeight="1">
      <c r="H4727" s="149"/>
    </row>
    <row r="4728" s="145" customFormat="1" ht="12.75" customHeight="1">
      <c r="H4728" s="149"/>
    </row>
    <row r="4729" s="145" customFormat="1" ht="12.75" customHeight="1">
      <c r="H4729" s="149"/>
    </row>
    <row r="4730" s="145" customFormat="1" ht="12.75" customHeight="1">
      <c r="H4730" s="149"/>
    </row>
    <row r="4731" s="145" customFormat="1" ht="12.75" customHeight="1">
      <c r="H4731" s="149"/>
    </row>
    <row r="4732" s="145" customFormat="1" ht="12.75" customHeight="1">
      <c r="H4732" s="149"/>
    </row>
    <row r="4733" s="145" customFormat="1" ht="12.75" customHeight="1">
      <c r="H4733" s="149"/>
    </row>
    <row r="4734" s="145" customFormat="1" ht="12.75" customHeight="1">
      <c r="H4734" s="149"/>
    </row>
    <row r="4735" s="145" customFormat="1" ht="12.75" customHeight="1">
      <c r="H4735" s="149"/>
    </row>
    <row r="4736" s="145" customFormat="1" ht="12.75" customHeight="1">
      <c r="H4736" s="149"/>
    </row>
    <row r="4737" s="145" customFormat="1" ht="12.75" customHeight="1">
      <c r="H4737" s="149"/>
    </row>
    <row r="4738" s="145" customFormat="1" ht="12.75" customHeight="1">
      <c r="H4738" s="149"/>
    </row>
    <row r="4739" s="145" customFormat="1" ht="12.75" customHeight="1">
      <c r="H4739" s="149"/>
    </row>
    <row r="4740" s="145" customFormat="1" ht="12.75" customHeight="1">
      <c r="H4740" s="149"/>
    </row>
    <row r="4741" s="145" customFormat="1" ht="12.75" customHeight="1">
      <c r="H4741" s="149"/>
    </row>
    <row r="4742" s="145" customFormat="1" ht="12.75" customHeight="1">
      <c r="H4742" s="149"/>
    </row>
    <row r="4743" s="145" customFormat="1" ht="12.75" customHeight="1">
      <c r="H4743" s="149"/>
    </row>
    <row r="4744" s="145" customFormat="1" ht="12.75" customHeight="1">
      <c r="H4744" s="149"/>
    </row>
    <row r="4745" s="145" customFormat="1" ht="12.75" customHeight="1">
      <c r="H4745" s="149"/>
    </row>
    <row r="4746" s="145" customFormat="1" ht="12.75" customHeight="1">
      <c r="H4746" s="149"/>
    </row>
    <row r="4747" s="145" customFormat="1" ht="12.75" customHeight="1">
      <c r="H4747" s="149"/>
    </row>
    <row r="4748" s="145" customFormat="1" ht="12.75" customHeight="1">
      <c r="H4748" s="149"/>
    </row>
    <row r="4749" s="145" customFormat="1" ht="12.75" customHeight="1">
      <c r="H4749" s="149"/>
    </row>
    <row r="4750" s="145" customFormat="1" ht="12.75" customHeight="1">
      <c r="H4750" s="149"/>
    </row>
    <row r="4751" s="145" customFormat="1" ht="12.75" customHeight="1">
      <c r="H4751" s="149"/>
    </row>
    <row r="4752" s="145" customFormat="1" ht="12.75" customHeight="1">
      <c r="H4752" s="149"/>
    </row>
    <row r="4753" s="145" customFormat="1" ht="12.75" customHeight="1">
      <c r="H4753" s="149"/>
    </row>
    <row r="4754" s="145" customFormat="1" ht="12.75" customHeight="1">
      <c r="H4754" s="149"/>
    </row>
    <row r="4755" s="145" customFormat="1" ht="12.75" customHeight="1">
      <c r="H4755" s="149"/>
    </row>
    <row r="4756" s="145" customFormat="1" ht="12.75" customHeight="1">
      <c r="H4756" s="149"/>
    </row>
    <row r="4757" s="145" customFormat="1" ht="12.75" customHeight="1">
      <c r="H4757" s="149"/>
    </row>
    <row r="4758" s="145" customFormat="1" ht="12.75" customHeight="1">
      <c r="H4758" s="149"/>
    </row>
    <row r="4759" s="145" customFormat="1" ht="12.75" customHeight="1">
      <c r="H4759" s="149"/>
    </row>
    <row r="4760" s="145" customFormat="1" ht="12.75" customHeight="1">
      <c r="H4760" s="149"/>
    </row>
    <row r="4761" s="145" customFormat="1" ht="12.75" customHeight="1">
      <c r="H4761" s="149"/>
    </row>
    <row r="4762" s="145" customFormat="1" ht="12.75" customHeight="1">
      <c r="H4762" s="149"/>
    </row>
    <row r="4763" s="145" customFormat="1" ht="12.75" customHeight="1">
      <c r="H4763" s="149"/>
    </row>
    <row r="4764" s="145" customFormat="1" ht="12.75" customHeight="1">
      <c r="H4764" s="149"/>
    </row>
    <row r="4765" s="145" customFormat="1" ht="12.75" customHeight="1">
      <c r="H4765" s="149"/>
    </row>
    <row r="4766" s="145" customFormat="1" ht="12.75" customHeight="1">
      <c r="H4766" s="149"/>
    </row>
    <row r="4767" s="145" customFormat="1" ht="12.75" customHeight="1">
      <c r="H4767" s="149"/>
    </row>
    <row r="4768" s="145" customFormat="1" ht="12.75" customHeight="1">
      <c r="H4768" s="149"/>
    </row>
    <row r="4769" s="145" customFormat="1" ht="12.75" customHeight="1">
      <c r="H4769" s="149"/>
    </row>
    <row r="4770" s="145" customFormat="1" ht="12.75" customHeight="1">
      <c r="H4770" s="149"/>
    </row>
    <row r="4771" s="145" customFormat="1" ht="12.75" customHeight="1">
      <c r="H4771" s="149"/>
    </row>
    <row r="4772" s="145" customFormat="1" ht="12.75" customHeight="1">
      <c r="H4772" s="149"/>
    </row>
    <row r="4773" s="145" customFormat="1" ht="12.75" customHeight="1">
      <c r="H4773" s="149"/>
    </row>
    <row r="4774" s="145" customFormat="1" ht="12.75" customHeight="1">
      <c r="H4774" s="149"/>
    </row>
    <row r="4775" s="145" customFormat="1" ht="12.75" customHeight="1">
      <c r="H4775" s="149"/>
    </row>
    <row r="4776" s="145" customFormat="1" ht="12.75" customHeight="1">
      <c r="H4776" s="149"/>
    </row>
    <row r="4777" s="145" customFormat="1" ht="12.75" customHeight="1">
      <c r="H4777" s="149"/>
    </row>
    <row r="4778" s="145" customFormat="1" ht="12.75" customHeight="1">
      <c r="H4778" s="149"/>
    </row>
    <row r="4779" s="145" customFormat="1" ht="12.75" customHeight="1">
      <c r="H4779" s="149"/>
    </row>
    <row r="4780" s="145" customFormat="1" ht="12.75" customHeight="1">
      <c r="H4780" s="149"/>
    </row>
    <row r="4781" s="145" customFormat="1" ht="12.75" customHeight="1">
      <c r="H4781" s="149"/>
    </row>
    <row r="4782" s="145" customFormat="1" ht="12.75" customHeight="1">
      <c r="H4782" s="149"/>
    </row>
    <row r="4783" s="145" customFormat="1" ht="12.75" customHeight="1">
      <c r="H4783" s="149"/>
    </row>
    <row r="4784" s="145" customFormat="1" ht="12.75" customHeight="1">
      <c r="H4784" s="149"/>
    </row>
    <row r="4785" s="145" customFormat="1" ht="12.75" customHeight="1">
      <c r="H4785" s="149"/>
    </row>
    <row r="4786" s="145" customFormat="1" ht="12.75" customHeight="1">
      <c r="H4786" s="149"/>
    </row>
    <row r="4787" s="145" customFormat="1" ht="12.75" customHeight="1">
      <c r="H4787" s="149"/>
    </row>
    <row r="4788" s="145" customFormat="1" ht="12.75" customHeight="1">
      <c r="H4788" s="149"/>
    </row>
    <row r="4789" s="145" customFormat="1" ht="12.75" customHeight="1">
      <c r="H4789" s="149"/>
    </row>
    <row r="4790" s="145" customFormat="1" ht="12.75" customHeight="1">
      <c r="H4790" s="149"/>
    </row>
    <row r="4791" s="145" customFormat="1" ht="12.75" customHeight="1">
      <c r="H4791" s="149"/>
    </row>
    <row r="4792" s="145" customFormat="1" ht="12.75" customHeight="1">
      <c r="H4792" s="149"/>
    </row>
    <row r="4793" s="145" customFormat="1" ht="12.75" customHeight="1">
      <c r="H4793" s="149"/>
    </row>
    <row r="4794" s="145" customFormat="1" ht="12.75" customHeight="1">
      <c r="H4794" s="149"/>
    </row>
    <row r="4795" s="145" customFormat="1" ht="12.75" customHeight="1">
      <c r="H4795" s="149"/>
    </row>
    <row r="4796" s="145" customFormat="1" ht="12.75" customHeight="1">
      <c r="H4796" s="149"/>
    </row>
    <row r="4797" s="145" customFormat="1" ht="12.75" customHeight="1">
      <c r="H4797" s="149"/>
    </row>
    <row r="4798" s="145" customFormat="1" ht="12.75" customHeight="1">
      <c r="H4798" s="149"/>
    </row>
    <row r="4799" s="145" customFormat="1" ht="12.75" customHeight="1">
      <c r="H4799" s="149"/>
    </row>
    <row r="4800" s="145" customFormat="1" ht="12.75" customHeight="1">
      <c r="H4800" s="149"/>
    </row>
    <row r="4801" s="145" customFormat="1" ht="12.75" customHeight="1">
      <c r="H4801" s="149"/>
    </row>
    <row r="4802" s="145" customFormat="1" ht="12.75" customHeight="1">
      <c r="H4802" s="149"/>
    </row>
    <row r="4803" s="145" customFormat="1" ht="12.75" customHeight="1">
      <c r="H4803" s="149"/>
    </row>
    <row r="4804" s="145" customFormat="1" ht="12.75" customHeight="1">
      <c r="H4804" s="149"/>
    </row>
    <row r="4805" s="145" customFormat="1" ht="12.75" customHeight="1">
      <c r="H4805" s="149"/>
    </row>
    <row r="4806" s="145" customFormat="1" ht="12.75" customHeight="1">
      <c r="H4806" s="149"/>
    </row>
    <row r="4807" s="145" customFormat="1" ht="12.75" customHeight="1">
      <c r="H4807" s="149"/>
    </row>
    <row r="4808" s="145" customFormat="1" ht="12.75" customHeight="1">
      <c r="H4808" s="149"/>
    </row>
    <row r="4809" s="145" customFormat="1" ht="12.75" customHeight="1">
      <c r="H4809" s="149"/>
    </row>
    <row r="4810" s="145" customFormat="1" ht="12.75" customHeight="1">
      <c r="H4810" s="149"/>
    </row>
    <row r="4811" s="145" customFormat="1" ht="12.75" customHeight="1">
      <c r="H4811" s="149"/>
    </row>
    <row r="4812" s="145" customFormat="1" ht="12.75" customHeight="1">
      <c r="H4812" s="149"/>
    </row>
    <row r="4813" s="145" customFormat="1" ht="12.75" customHeight="1">
      <c r="H4813" s="149"/>
    </row>
    <row r="4814" s="145" customFormat="1" ht="12.75" customHeight="1">
      <c r="H4814" s="149"/>
    </row>
    <row r="4815" s="145" customFormat="1" ht="12.75" customHeight="1">
      <c r="H4815" s="149"/>
    </row>
    <row r="4816" s="145" customFormat="1" ht="12.75" customHeight="1">
      <c r="H4816" s="149"/>
    </row>
    <row r="4817" s="145" customFormat="1" ht="12.75" customHeight="1">
      <c r="H4817" s="149"/>
    </row>
    <row r="4818" s="145" customFormat="1" ht="12.75" customHeight="1">
      <c r="H4818" s="149"/>
    </row>
    <row r="4819" s="145" customFormat="1" ht="12.75" customHeight="1">
      <c r="H4819" s="149"/>
    </row>
    <row r="4820" s="145" customFormat="1" ht="12.75" customHeight="1">
      <c r="H4820" s="149"/>
    </row>
    <row r="4821" s="145" customFormat="1" ht="12.75" customHeight="1">
      <c r="H4821" s="149"/>
    </row>
    <row r="4822" s="145" customFormat="1" ht="12.75" customHeight="1">
      <c r="H4822" s="149"/>
    </row>
    <row r="4823" s="145" customFormat="1" ht="12.75" customHeight="1">
      <c r="H4823" s="149"/>
    </row>
    <row r="4824" s="145" customFormat="1" ht="12.75" customHeight="1">
      <c r="H4824" s="149"/>
    </row>
    <row r="4825" s="145" customFormat="1" ht="12.75" customHeight="1">
      <c r="H4825" s="149"/>
    </row>
    <row r="4826" s="145" customFormat="1" ht="12.75" customHeight="1">
      <c r="H4826" s="149"/>
    </row>
    <row r="4827" s="145" customFormat="1" ht="12.75" customHeight="1">
      <c r="H4827" s="149"/>
    </row>
    <row r="4828" s="145" customFormat="1" ht="12.75" customHeight="1">
      <c r="H4828" s="149"/>
    </row>
    <row r="4829" s="145" customFormat="1" ht="12.75" customHeight="1">
      <c r="H4829" s="149"/>
    </row>
    <row r="4830" s="145" customFormat="1" ht="12.75" customHeight="1">
      <c r="H4830" s="149"/>
    </row>
    <row r="4831" s="145" customFormat="1" ht="12.75" customHeight="1">
      <c r="H4831" s="149"/>
    </row>
    <row r="4832" s="145" customFormat="1" ht="12.75" customHeight="1">
      <c r="H4832" s="149"/>
    </row>
    <row r="4833" s="145" customFormat="1" ht="12.75" customHeight="1">
      <c r="H4833" s="149"/>
    </row>
    <row r="4834" s="145" customFormat="1" ht="12.75" customHeight="1">
      <c r="H4834" s="149"/>
    </row>
    <row r="4835" s="145" customFormat="1" ht="12.75" customHeight="1">
      <c r="H4835" s="149"/>
    </row>
    <row r="4836" s="145" customFormat="1" ht="12.75" customHeight="1">
      <c r="H4836" s="149"/>
    </row>
    <row r="4837" s="145" customFormat="1" ht="12.75" customHeight="1">
      <c r="H4837" s="149"/>
    </row>
    <row r="4838" s="145" customFormat="1" ht="12.75" customHeight="1">
      <c r="H4838" s="149"/>
    </row>
    <row r="4839" s="145" customFormat="1" ht="12.75" customHeight="1">
      <c r="H4839" s="149"/>
    </row>
    <row r="4840" s="145" customFormat="1" ht="12.75" customHeight="1">
      <c r="H4840" s="149"/>
    </row>
    <row r="4841" s="145" customFormat="1" ht="12.75" customHeight="1">
      <c r="H4841" s="149"/>
    </row>
    <row r="4842" s="145" customFormat="1" ht="12.75" customHeight="1">
      <c r="H4842" s="149"/>
    </row>
    <row r="4843" s="145" customFormat="1" ht="12.75" customHeight="1">
      <c r="H4843" s="149"/>
    </row>
    <row r="4844" s="145" customFormat="1" ht="12.75" customHeight="1">
      <c r="H4844" s="149"/>
    </row>
    <row r="4845" s="145" customFormat="1" ht="12.75" customHeight="1">
      <c r="H4845" s="149"/>
    </row>
    <row r="4846" s="145" customFormat="1" ht="12.75" customHeight="1">
      <c r="H4846" s="149"/>
    </row>
    <row r="4847" s="145" customFormat="1" ht="12.75" customHeight="1">
      <c r="H4847" s="149"/>
    </row>
    <row r="4848" s="145" customFormat="1" ht="12.75" customHeight="1">
      <c r="H4848" s="149"/>
    </row>
    <row r="4849" s="145" customFormat="1" ht="12.75" customHeight="1">
      <c r="H4849" s="149"/>
    </row>
    <row r="4850" s="145" customFormat="1" ht="12.75" customHeight="1">
      <c r="H4850" s="149"/>
    </row>
    <row r="4851" s="145" customFormat="1" ht="12.75" customHeight="1">
      <c r="H4851" s="149"/>
    </row>
    <row r="4852" s="145" customFormat="1" ht="12.75" customHeight="1">
      <c r="H4852" s="149"/>
    </row>
    <row r="4853" s="145" customFormat="1" ht="12.75" customHeight="1">
      <c r="H4853" s="149"/>
    </row>
    <row r="4854" s="145" customFormat="1" ht="12.75" customHeight="1">
      <c r="H4854" s="149"/>
    </row>
    <row r="4855" s="145" customFormat="1" ht="12.75" customHeight="1">
      <c r="H4855" s="149"/>
    </row>
    <row r="4856" s="145" customFormat="1" ht="12.75" customHeight="1">
      <c r="H4856" s="149"/>
    </row>
    <row r="4857" s="145" customFormat="1" ht="12.75" customHeight="1">
      <c r="H4857" s="149"/>
    </row>
    <row r="4858" s="145" customFormat="1" ht="12.75" customHeight="1">
      <c r="H4858" s="149"/>
    </row>
    <row r="4859" s="145" customFormat="1" ht="12.75" customHeight="1">
      <c r="H4859" s="149"/>
    </row>
    <row r="4860" s="145" customFormat="1" ht="12.75" customHeight="1">
      <c r="H4860" s="149"/>
    </row>
    <row r="4861" s="145" customFormat="1" ht="12.75" customHeight="1">
      <c r="H4861" s="149"/>
    </row>
    <row r="4862" s="145" customFormat="1" ht="12.75" customHeight="1">
      <c r="H4862" s="149"/>
    </row>
    <row r="4863" s="145" customFormat="1" ht="12.75" customHeight="1">
      <c r="H4863" s="149"/>
    </row>
    <row r="4864" s="145" customFormat="1" ht="12.75" customHeight="1">
      <c r="H4864" s="149"/>
    </row>
    <row r="4865" s="145" customFormat="1" ht="12.75" customHeight="1">
      <c r="H4865" s="149"/>
    </row>
    <row r="4866" s="145" customFormat="1" ht="12.75" customHeight="1">
      <c r="H4866" s="149"/>
    </row>
    <row r="4867" s="145" customFormat="1" ht="12.75" customHeight="1">
      <c r="H4867" s="149"/>
    </row>
    <row r="4868" s="145" customFormat="1" ht="12.75" customHeight="1">
      <c r="H4868" s="149"/>
    </row>
    <row r="4869" s="145" customFormat="1" ht="12.75" customHeight="1">
      <c r="H4869" s="149"/>
    </row>
    <row r="4870" s="145" customFormat="1" ht="12.75" customHeight="1">
      <c r="H4870" s="149"/>
    </row>
    <row r="4871" s="145" customFormat="1" ht="12.75" customHeight="1">
      <c r="H4871" s="149"/>
    </row>
    <row r="4872" s="145" customFormat="1" ht="12.75" customHeight="1">
      <c r="H4872" s="149"/>
    </row>
    <row r="4873" s="145" customFormat="1" ht="12.75" customHeight="1">
      <c r="H4873" s="149"/>
    </row>
    <row r="4874" s="145" customFormat="1" ht="12.75" customHeight="1">
      <c r="H4874" s="149"/>
    </row>
    <row r="4875" s="145" customFormat="1" ht="12.75" customHeight="1">
      <c r="H4875" s="149"/>
    </row>
    <row r="4876" s="145" customFormat="1" ht="12.75" customHeight="1">
      <c r="H4876" s="149"/>
    </row>
    <row r="4877" s="145" customFormat="1" ht="12.75" customHeight="1">
      <c r="H4877" s="149"/>
    </row>
    <row r="4878" s="145" customFormat="1" ht="12.75" customHeight="1">
      <c r="H4878" s="149"/>
    </row>
    <row r="4879" s="145" customFormat="1" ht="12.75" customHeight="1">
      <c r="H4879" s="149"/>
    </row>
    <row r="4880" s="145" customFormat="1" ht="12.75" customHeight="1">
      <c r="H4880" s="149"/>
    </row>
    <row r="4881" s="145" customFormat="1" ht="12.75" customHeight="1">
      <c r="H4881" s="149"/>
    </row>
    <row r="4882" s="145" customFormat="1" ht="12.75" customHeight="1">
      <c r="H4882" s="149"/>
    </row>
    <row r="4883" s="145" customFormat="1" ht="12.75" customHeight="1">
      <c r="H4883" s="149"/>
    </row>
    <row r="4884" s="145" customFormat="1" ht="12.75" customHeight="1">
      <c r="H4884" s="149"/>
    </row>
    <row r="4885" s="145" customFormat="1" ht="12.75" customHeight="1">
      <c r="H4885" s="149"/>
    </row>
    <row r="4886" s="145" customFormat="1" ht="12.75" customHeight="1">
      <c r="H4886" s="149"/>
    </row>
    <row r="4887" s="145" customFormat="1" ht="12.75" customHeight="1">
      <c r="H4887" s="149"/>
    </row>
    <row r="4888" s="145" customFormat="1" ht="12.75" customHeight="1">
      <c r="H4888" s="149"/>
    </row>
    <row r="4889" s="145" customFormat="1" ht="12.75" customHeight="1">
      <c r="H4889" s="149"/>
    </row>
    <row r="4890" s="145" customFormat="1" ht="12.75" customHeight="1">
      <c r="H4890" s="149"/>
    </row>
    <row r="4891" s="145" customFormat="1" ht="12.75" customHeight="1">
      <c r="H4891" s="149"/>
    </row>
    <row r="4892" s="145" customFormat="1" ht="12.75" customHeight="1">
      <c r="H4892" s="149"/>
    </row>
    <row r="4893" s="145" customFormat="1" ht="12.75" customHeight="1">
      <c r="H4893" s="149"/>
    </row>
    <row r="4894" s="145" customFormat="1" ht="12.75" customHeight="1">
      <c r="H4894" s="149"/>
    </row>
    <row r="4895" s="145" customFormat="1" ht="12.75" customHeight="1">
      <c r="H4895" s="149"/>
    </row>
    <row r="4896" s="145" customFormat="1" ht="12.75" customHeight="1">
      <c r="H4896" s="149"/>
    </row>
    <row r="4897" s="145" customFormat="1" ht="12.75" customHeight="1">
      <c r="H4897" s="149"/>
    </row>
    <row r="4898" s="145" customFormat="1" ht="12.75" customHeight="1">
      <c r="H4898" s="149"/>
    </row>
    <row r="4899" s="145" customFormat="1" ht="12.75" customHeight="1">
      <c r="H4899" s="149"/>
    </row>
    <row r="4900" s="145" customFormat="1" ht="12.75" customHeight="1">
      <c r="H4900" s="149"/>
    </row>
    <row r="4901" s="145" customFormat="1" ht="12.75" customHeight="1">
      <c r="H4901" s="149"/>
    </row>
    <row r="4902" s="145" customFormat="1" ht="12.75" customHeight="1">
      <c r="H4902" s="149"/>
    </row>
    <row r="4903" s="145" customFormat="1" ht="12.75" customHeight="1">
      <c r="H4903" s="149"/>
    </row>
    <row r="4904" s="145" customFormat="1" ht="12.75" customHeight="1">
      <c r="H4904" s="149"/>
    </row>
    <row r="4905" s="145" customFormat="1" ht="12.75" customHeight="1">
      <c r="H4905" s="149"/>
    </row>
    <row r="4906" s="145" customFormat="1" ht="12.75" customHeight="1">
      <c r="H4906" s="149"/>
    </row>
    <row r="4907" s="145" customFormat="1" ht="12.75" customHeight="1">
      <c r="H4907" s="149"/>
    </row>
    <row r="4908" s="145" customFormat="1" ht="12.75" customHeight="1">
      <c r="H4908" s="149"/>
    </row>
    <row r="4909" s="145" customFormat="1" ht="12.75" customHeight="1">
      <c r="H4909" s="149"/>
    </row>
    <row r="4910" s="145" customFormat="1" ht="12.75" customHeight="1">
      <c r="H4910" s="149"/>
    </row>
    <row r="4911" s="145" customFormat="1" ht="12.75" customHeight="1">
      <c r="H4911" s="149"/>
    </row>
    <row r="4912" s="145" customFormat="1" ht="12.75" customHeight="1">
      <c r="H4912" s="149"/>
    </row>
    <row r="4913" s="145" customFormat="1" ht="12.75" customHeight="1">
      <c r="H4913" s="149"/>
    </row>
    <row r="4914" s="145" customFormat="1" ht="12.75" customHeight="1">
      <c r="H4914" s="149"/>
    </row>
    <row r="4915" s="145" customFormat="1" ht="12.75" customHeight="1">
      <c r="H4915" s="149"/>
    </row>
    <row r="4916" s="145" customFormat="1" ht="12.75" customHeight="1">
      <c r="H4916" s="149"/>
    </row>
    <row r="4917" s="145" customFormat="1" ht="12.75" customHeight="1">
      <c r="H4917" s="149"/>
    </row>
    <row r="4918" s="145" customFormat="1" ht="12.75" customHeight="1">
      <c r="H4918" s="149"/>
    </row>
    <row r="4919" s="145" customFormat="1" ht="12.75" customHeight="1">
      <c r="H4919" s="149"/>
    </row>
    <row r="4920" s="145" customFormat="1" ht="12.75" customHeight="1">
      <c r="H4920" s="149"/>
    </row>
    <row r="4921" s="145" customFormat="1" ht="12.75" customHeight="1">
      <c r="H4921" s="149"/>
    </row>
    <row r="4922" s="145" customFormat="1" ht="12.75" customHeight="1">
      <c r="H4922" s="149"/>
    </row>
    <row r="4923" s="145" customFormat="1" ht="12.75" customHeight="1">
      <c r="H4923" s="149"/>
    </row>
    <row r="4924" s="145" customFormat="1" ht="12.75" customHeight="1">
      <c r="H4924" s="149"/>
    </row>
    <row r="4925" s="145" customFormat="1" ht="12.75" customHeight="1">
      <c r="H4925" s="149"/>
    </row>
    <row r="4926" s="145" customFormat="1" ht="12.75" customHeight="1">
      <c r="H4926" s="149"/>
    </row>
    <row r="4927" s="145" customFormat="1" ht="12.75" customHeight="1">
      <c r="H4927" s="149"/>
    </row>
    <row r="4928" s="145" customFormat="1" ht="12.75" customHeight="1">
      <c r="H4928" s="149"/>
    </row>
    <row r="4929" s="145" customFormat="1" ht="12.75" customHeight="1">
      <c r="H4929" s="149"/>
    </row>
    <row r="4930" s="145" customFormat="1" ht="12.75" customHeight="1">
      <c r="H4930" s="149"/>
    </row>
    <row r="4931" s="145" customFormat="1" ht="12.75" customHeight="1">
      <c r="H4931" s="149"/>
    </row>
    <row r="4932" s="145" customFormat="1" ht="12.75" customHeight="1">
      <c r="H4932" s="149"/>
    </row>
    <row r="4933" s="145" customFormat="1" ht="12.75" customHeight="1">
      <c r="H4933" s="149"/>
    </row>
    <row r="4934" s="145" customFormat="1" ht="12.75" customHeight="1">
      <c r="H4934" s="149"/>
    </row>
    <row r="4935" s="145" customFormat="1" ht="12.75" customHeight="1">
      <c r="H4935" s="149"/>
    </row>
    <row r="4936" s="145" customFormat="1" ht="12.75" customHeight="1">
      <c r="H4936" s="149"/>
    </row>
    <row r="4937" s="145" customFormat="1" ht="12.75" customHeight="1">
      <c r="H4937" s="149"/>
    </row>
    <row r="4938" s="145" customFormat="1" ht="12.75" customHeight="1">
      <c r="H4938" s="149"/>
    </row>
    <row r="4939" s="145" customFormat="1" ht="12.75" customHeight="1">
      <c r="H4939" s="149"/>
    </row>
    <row r="4940" s="145" customFormat="1" ht="12.75" customHeight="1">
      <c r="H4940" s="149"/>
    </row>
    <row r="4941" s="145" customFormat="1" ht="12.75" customHeight="1">
      <c r="H4941" s="149"/>
    </row>
    <row r="4942" s="145" customFormat="1" ht="12.75" customHeight="1">
      <c r="H4942" s="149"/>
    </row>
    <row r="4943" s="145" customFormat="1" ht="12.75" customHeight="1">
      <c r="H4943" s="149"/>
    </row>
    <row r="4944" s="145" customFormat="1" ht="12.75" customHeight="1">
      <c r="H4944" s="149"/>
    </row>
    <row r="4945" s="145" customFormat="1" ht="12.75" customHeight="1">
      <c r="H4945" s="149"/>
    </row>
    <row r="4946" s="145" customFormat="1" ht="12.75" customHeight="1">
      <c r="H4946" s="149"/>
    </row>
    <row r="4947" s="145" customFormat="1" ht="12.75" customHeight="1">
      <c r="H4947" s="149"/>
    </row>
    <row r="4948" s="145" customFormat="1" ht="12.75" customHeight="1">
      <c r="H4948" s="149"/>
    </row>
    <row r="4949" s="145" customFormat="1" ht="12.75" customHeight="1">
      <c r="H4949" s="149"/>
    </row>
    <row r="4950" s="145" customFormat="1" ht="12.75" customHeight="1">
      <c r="H4950" s="149"/>
    </row>
    <row r="4951" s="145" customFormat="1" ht="12.75" customHeight="1">
      <c r="H4951" s="149"/>
    </row>
    <row r="4952" s="145" customFormat="1" ht="12.75" customHeight="1">
      <c r="H4952" s="149"/>
    </row>
    <row r="4953" s="145" customFormat="1" ht="12.75" customHeight="1">
      <c r="H4953" s="149"/>
    </row>
    <row r="4954" s="145" customFormat="1" ht="12.75" customHeight="1">
      <c r="H4954" s="149"/>
    </row>
    <row r="4955" s="145" customFormat="1" ht="12.75" customHeight="1">
      <c r="H4955" s="149"/>
    </row>
    <row r="4956" s="145" customFormat="1" ht="12.75" customHeight="1">
      <c r="H4956" s="149"/>
    </row>
    <row r="4957" s="145" customFormat="1" ht="12.75" customHeight="1">
      <c r="H4957" s="149"/>
    </row>
    <row r="4958" s="145" customFormat="1" ht="12.75" customHeight="1">
      <c r="H4958" s="149"/>
    </row>
    <row r="4959" s="145" customFormat="1" ht="12.75" customHeight="1">
      <c r="H4959" s="149"/>
    </row>
    <row r="4960" s="145" customFormat="1" ht="12.75" customHeight="1">
      <c r="H4960" s="149"/>
    </row>
    <row r="4961" s="145" customFormat="1" ht="12.75" customHeight="1">
      <c r="H4961" s="149"/>
    </row>
    <row r="4962" s="145" customFormat="1" ht="12.75" customHeight="1">
      <c r="H4962" s="149"/>
    </row>
    <row r="4963" s="145" customFormat="1" ht="12.75" customHeight="1">
      <c r="H4963" s="149"/>
    </row>
    <row r="4964" s="145" customFormat="1" ht="12.75" customHeight="1">
      <c r="H4964" s="149"/>
    </row>
    <row r="4965" s="145" customFormat="1" ht="12.75" customHeight="1">
      <c r="H4965" s="149"/>
    </row>
    <row r="4966" s="145" customFormat="1" ht="12.75" customHeight="1">
      <c r="H4966" s="149"/>
    </row>
    <row r="4967" s="145" customFormat="1" ht="12.75" customHeight="1">
      <c r="H4967" s="149"/>
    </row>
    <row r="4968" s="145" customFormat="1" ht="12.75" customHeight="1">
      <c r="H4968" s="149"/>
    </row>
    <row r="4969" s="145" customFormat="1" ht="12.75" customHeight="1">
      <c r="H4969" s="149"/>
    </row>
    <row r="4970" s="145" customFormat="1" ht="12.75" customHeight="1">
      <c r="H4970" s="149"/>
    </row>
    <row r="4971" s="145" customFormat="1" ht="12.75" customHeight="1">
      <c r="H4971" s="149"/>
    </row>
    <row r="4972" s="145" customFormat="1" ht="12.75" customHeight="1">
      <c r="H4972" s="149"/>
    </row>
    <row r="4973" s="145" customFormat="1" ht="12.75" customHeight="1">
      <c r="H4973" s="149"/>
    </row>
    <row r="4974" s="145" customFormat="1" ht="12.75" customHeight="1">
      <c r="H4974" s="149"/>
    </row>
    <row r="4975" s="145" customFormat="1" ht="12.75" customHeight="1">
      <c r="H4975" s="149"/>
    </row>
    <row r="4976" s="145" customFormat="1" ht="12.75" customHeight="1">
      <c r="H4976" s="149"/>
    </row>
    <row r="4977" s="145" customFormat="1" ht="12.75" customHeight="1">
      <c r="H4977" s="149"/>
    </row>
    <row r="4978" s="145" customFormat="1" ht="12.75" customHeight="1">
      <c r="H4978" s="149"/>
    </row>
    <row r="4979" s="145" customFormat="1" ht="12.75" customHeight="1">
      <c r="H4979" s="149"/>
    </row>
    <row r="4980" s="145" customFormat="1" ht="12.75" customHeight="1">
      <c r="H4980" s="149"/>
    </row>
    <row r="4981" s="145" customFormat="1" ht="12.75" customHeight="1">
      <c r="H4981" s="149"/>
    </row>
    <row r="4982" s="145" customFormat="1" ht="12.75" customHeight="1">
      <c r="H4982" s="149"/>
    </row>
    <row r="4983" s="145" customFormat="1" ht="12.75" customHeight="1">
      <c r="H4983" s="149"/>
    </row>
    <row r="4984" s="145" customFormat="1" ht="12.75" customHeight="1">
      <c r="H4984" s="149"/>
    </row>
    <row r="4985" s="145" customFormat="1" ht="12.75" customHeight="1">
      <c r="H4985" s="149"/>
    </row>
    <row r="4986" s="145" customFormat="1" ht="12.75" customHeight="1">
      <c r="H4986" s="149"/>
    </row>
    <row r="4987" s="145" customFormat="1" ht="12.75" customHeight="1">
      <c r="H4987" s="149"/>
    </row>
    <row r="4988" s="145" customFormat="1" ht="12.75" customHeight="1">
      <c r="H4988" s="149"/>
    </row>
    <row r="4989" s="145" customFormat="1" ht="12.75" customHeight="1">
      <c r="H4989" s="149"/>
    </row>
    <row r="4990" s="145" customFormat="1" ht="12.75" customHeight="1">
      <c r="H4990" s="149"/>
    </row>
    <row r="4991" s="145" customFormat="1" ht="12.75" customHeight="1">
      <c r="H4991" s="149"/>
    </row>
    <row r="4992" s="145" customFormat="1" ht="12.75" customHeight="1">
      <c r="H4992" s="149"/>
    </row>
    <row r="4993" s="145" customFormat="1" ht="12.75" customHeight="1">
      <c r="H4993" s="149"/>
    </row>
    <row r="4994" s="145" customFormat="1" ht="12.75" customHeight="1">
      <c r="H4994" s="149"/>
    </row>
    <row r="4995" s="145" customFormat="1" ht="12.75" customHeight="1">
      <c r="H4995" s="149"/>
    </row>
    <row r="4996" s="145" customFormat="1" ht="12.75" customHeight="1">
      <c r="H4996" s="149"/>
    </row>
    <row r="4997" s="145" customFormat="1" ht="12.75" customHeight="1">
      <c r="H4997" s="149"/>
    </row>
    <row r="4998" s="145" customFormat="1" ht="12.75" customHeight="1">
      <c r="H4998" s="149"/>
    </row>
    <row r="4999" s="145" customFormat="1" ht="12.75" customHeight="1">
      <c r="H4999" s="149"/>
    </row>
    <row r="5000" s="145" customFormat="1" ht="12.75" customHeight="1">
      <c r="H5000" s="149"/>
    </row>
    <row r="5001" s="145" customFormat="1" ht="12.75" customHeight="1">
      <c r="H5001" s="149"/>
    </row>
    <row r="5002" s="145" customFormat="1" ht="12.75" customHeight="1">
      <c r="H5002" s="149"/>
    </row>
    <row r="5003" s="145" customFormat="1" ht="12.75" customHeight="1">
      <c r="H5003" s="149"/>
    </row>
    <row r="5004" s="145" customFormat="1" ht="12.75" customHeight="1">
      <c r="H5004" s="149"/>
    </row>
    <row r="5005" s="145" customFormat="1" ht="12.75" customHeight="1">
      <c r="H5005" s="149"/>
    </row>
    <row r="5006" s="145" customFormat="1" ht="12.75" customHeight="1">
      <c r="H5006" s="149"/>
    </row>
    <row r="5007" s="145" customFormat="1" ht="12.75" customHeight="1">
      <c r="H5007" s="149"/>
    </row>
    <row r="5008" s="145" customFormat="1" ht="12.75" customHeight="1">
      <c r="H5008" s="149"/>
    </row>
    <row r="5009" s="145" customFormat="1" ht="12.75" customHeight="1">
      <c r="H5009" s="149"/>
    </row>
    <row r="5010" s="145" customFormat="1" ht="12.75" customHeight="1">
      <c r="H5010" s="149"/>
    </row>
    <row r="5011" s="145" customFormat="1" ht="12.75" customHeight="1">
      <c r="H5011" s="149"/>
    </row>
    <row r="5012" s="145" customFormat="1" ht="12.75" customHeight="1">
      <c r="H5012" s="149"/>
    </row>
    <row r="5013" s="145" customFormat="1" ht="12.75" customHeight="1">
      <c r="H5013" s="149"/>
    </row>
    <row r="5014" s="145" customFormat="1" ht="12.75" customHeight="1">
      <c r="H5014" s="149"/>
    </row>
    <row r="5015" s="145" customFormat="1" ht="12.75" customHeight="1">
      <c r="H5015" s="149"/>
    </row>
    <row r="5016" s="145" customFormat="1" ht="12.75" customHeight="1">
      <c r="H5016" s="149"/>
    </row>
    <row r="5017" s="145" customFormat="1" ht="12.75" customHeight="1">
      <c r="H5017" s="149"/>
    </row>
    <row r="5018" s="145" customFormat="1" ht="12.75" customHeight="1">
      <c r="H5018" s="149"/>
    </row>
    <row r="5019" s="145" customFormat="1" ht="12.75" customHeight="1">
      <c r="H5019" s="149"/>
    </row>
    <row r="5020" s="145" customFormat="1" ht="12.75" customHeight="1">
      <c r="H5020" s="149"/>
    </row>
    <row r="5021" s="145" customFormat="1" ht="12.75" customHeight="1">
      <c r="H5021" s="149"/>
    </row>
    <row r="5022" s="145" customFormat="1" ht="12.75" customHeight="1">
      <c r="H5022" s="149"/>
    </row>
    <row r="5023" s="145" customFormat="1" ht="12.75" customHeight="1">
      <c r="H5023" s="149"/>
    </row>
    <row r="5024" s="145" customFormat="1" ht="12.75" customHeight="1">
      <c r="H5024" s="149"/>
    </row>
    <row r="5025" s="145" customFormat="1" ht="12.75" customHeight="1">
      <c r="H5025" s="149"/>
    </row>
    <row r="5026" s="145" customFormat="1" ht="12.75" customHeight="1">
      <c r="H5026" s="149"/>
    </row>
    <row r="5027" s="145" customFormat="1" ht="12.75" customHeight="1">
      <c r="H5027" s="149"/>
    </row>
    <row r="5028" s="145" customFormat="1" ht="12.75" customHeight="1">
      <c r="H5028" s="149"/>
    </row>
    <row r="5029" s="145" customFormat="1" ht="12.75" customHeight="1">
      <c r="H5029" s="149"/>
    </row>
    <row r="5030" s="145" customFormat="1" ht="12.75" customHeight="1">
      <c r="H5030" s="149"/>
    </row>
    <row r="5031" s="145" customFormat="1" ht="12.75" customHeight="1">
      <c r="H5031" s="149"/>
    </row>
    <row r="5032" s="145" customFormat="1" ht="12.75" customHeight="1">
      <c r="H5032" s="149"/>
    </row>
    <row r="5033" s="145" customFormat="1" ht="12.75" customHeight="1">
      <c r="H5033" s="149"/>
    </row>
    <row r="5034" s="145" customFormat="1" ht="12.75" customHeight="1">
      <c r="H5034" s="149"/>
    </row>
    <row r="5035" s="145" customFormat="1" ht="12.75" customHeight="1">
      <c r="H5035" s="149"/>
    </row>
    <row r="5036" s="145" customFormat="1" ht="12.75" customHeight="1">
      <c r="H5036" s="149"/>
    </row>
    <row r="5037" s="145" customFormat="1" ht="12.75" customHeight="1">
      <c r="H5037" s="149"/>
    </row>
    <row r="5038" s="145" customFormat="1" ht="12.75" customHeight="1">
      <c r="H5038" s="149"/>
    </row>
    <row r="5039" s="145" customFormat="1" ht="12.75" customHeight="1">
      <c r="H5039" s="149"/>
    </row>
    <row r="5040" s="145" customFormat="1" ht="12.75" customHeight="1">
      <c r="H5040" s="149"/>
    </row>
    <row r="5041" s="145" customFormat="1" ht="12.75" customHeight="1">
      <c r="H5041" s="149"/>
    </row>
    <row r="5042" s="145" customFormat="1" ht="12.75" customHeight="1">
      <c r="H5042" s="149"/>
    </row>
    <row r="5043" s="145" customFormat="1" ht="12.75" customHeight="1">
      <c r="H5043" s="149"/>
    </row>
    <row r="5044" s="145" customFormat="1" ht="12.75" customHeight="1">
      <c r="H5044" s="149"/>
    </row>
    <row r="5045" s="145" customFormat="1" ht="12.75" customHeight="1">
      <c r="H5045" s="149"/>
    </row>
    <row r="5046" s="145" customFormat="1" ht="12.75" customHeight="1">
      <c r="H5046" s="149"/>
    </row>
    <row r="5047" s="145" customFormat="1" ht="12.75" customHeight="1">
      <c r="H5047" s="149"/>
    </row>
    <row r="5048" s="145" customFormat="1" ht="12.75" customHeight="1">
      <c r="H5048" s="149"/>
    </row>
    <row r="5049" s="145" customFormat="1" ht="12.75" customHeight="1">
      <c r="H5049" s="149"/>
    </row>
    <row r="5050" s="145" customFormat="1" ht="12.75" customHeight="1">
      <c r="H5050" s="149"/>
    </row>
    <row r="5051" s="145" customFormat="1" ht="12.75" customHeight="1">
      <c r="H5051" s="149"/>
    </row>
    <row r="5052" s="145" customFormat="1" ht="12.75" customHeight="1">
      <c r="H5052" s="149"/>
    </row>
    <row r="5053" s="145" customFormat="1" ht="12.75" customHeight="1">
      <c r="H5053" s="149"/>
    </row>
    <row r="5054" s="145" customFormat="1" ht="12.75" customHeight="1">
      <c r="H5054" s="149"/>
    </row>
    <row r="5055" s="145" customFormat="1" ht="12.75" customHeight="1">
      <c r="H5055" s="149"/>
    </row>
    <row r="5056" s="145" customFormat="1" ht="12.75" customHeight="1">
      <c r="H5056" s="149"/>
    </row>
    <row r="5057" s="145" customFormat="1" ht="12.75" customHeight="1">
      <c r="H5057" s="149"/>
    </row>
    <row r="5058" s="145" customFormat="1" ht="12.75" customHeight="1">
      <c r="H5058" s="149"/>
    </row>
    <row r="5059" s="145" customFormat="1" ht="12.75" customHeight="1">
      <c r="H5059" s="149"/>
    </row>
    <row r="5060" s="145" customFormat="1" ht="12.75" customHeight="1">
      <c r="H5060" s="149"/>
    </row>
    <row r="5061" s="145" customFormat="1" ht="12.75" customHeight="1">
      <c r="H5061" s="149"/>
    </row>
    <row r="5062" s="145" customFormat="1" ht="12.75" customHeight="1">
      <c r="H5062" s="149"/>
    </row>
    <row r="5063" s="145" customFormat="1" ht="12.75" customHeight="1">
      <c r="H5063" s="149"/>
    </row>
    <row r="5064" s="145" customFormat="1" ht="12.75" customHeight="1">
      <c r="H5064" s="149"/>
    </row>
    <row r="5065" s="145" customFormat="1" ht="12.75" customHeight="1">
      <c r="H5065" s="149"/>
    </row>
    <row r="5066" s="145" customFormat="1" ht="12.75" customHeight="1">
      <c r="H5066" s="149"/>
    </row>
    <row r="5067" s="145" customFormat="1" ht="12.75" customHeight="1">
      <c r="H5067" s="149"/>
    </row>
    <row r="5068" s="145" customFormat="1" ht="12.75" customHeight="1">
      <c r="H5068" s="149"/>
    </row>
    <row r="5069" s="145" customFormat="1" ht="12.75" customHeight="1">
      <c r="H5069" s="149"/>
    </row>
    <row r="5070" s="145" customFormat="1" ht="12.75" customHeight="1">
      <c r="H5070" s="149"/>
    </row>
    <row r="5071" s="145" customFormat="1" ht="12.75" customHeight="1">
      <c r="H5071" s="149"/>
    </row>
    <row r="5072" s="145" customFormat="1" ht="12.75" customHeight="1">
      <c r="H5072" s="149"/>
    </row>
    <row r="5073" s="145" customFormat="1" ht="12.75" customHeight="1">
      <c r="H5073" s="149"/>
    </row>
    <row r="5074" s="145" customFormat="1" ht="12.75" customHeight="1">
      <c r="H5074" s="149"/>
    </row>
    <row r="5075" s="145" customFormat="1" ht="12.75" customHeight="1">
      <c r="H5075" s="149"/>
    </row>
    <row r="5076" s="145" customFormat="1" ht="12.75" customHeight="1">
      <c r="H5076" s="149"/>
    </row>
    <row r="5077" s="145" customFormat="1" ht="12.75" customHeight="1">
      <c r="H5077" s="149"/>
    </row>
    <row r="5078" s="145" customFormat="1" ht="12.75" customHeight="1">
      <c r="H5078" s="149"/>
    </row>
    <row r="5079" s="145" customFormat="1" ht="12.75" customHeight="1">
      <c r="H5079" s="149"/>
    </row>
    <row r="5080" s="145" customFormat="1" ht="12.75" customHeight="1">
      <c r="H5080" s="149"/>
    </row>
    <row r="5081" s="145" customFormat="1" ht="12.75" customHeight="1">
      <c r="H5081" s="149"/>
    </row>
    <row r="5082" s="145" customFormat="1" ht="12.75" customHeight="1">
      <c r="H5082" s="149"/>
    </row>
    <row r="5083" s="145" customFormat="1" ht="12.75" customHeight="1">
      <c r="H5083" s="149"/>
    </row>
    <row r="5084" s="145" customFormat="1" ht="12.75" customHeight="1">
      <c r="H5084" s="149"/>
    </row>
    <row r="5085" s="145" customFormat="1" ht="12.75" customHeight="1">
      <c r="H5085" s="149"/>
    </row>
    <row r="5086" s="145" customFormat="1" ht="12.75" customHeight="1">
      <c r="H5086" s="149"/>
    </row>
    <row r="5087" s="145" customFormat="1" ht="12.75" customHeight="1">
      <c r="H5087" s="149"/>
    </row>
    <row r="5088" s="145" customFormat="1" ht="12.75" customHeight="1">
      <c r="H5088" s="149"/>
    </row>
    <row r="5089" s="145" customFormat="1" ht="12.75" customHeight="1">
      <c r="H5089" s="149"/>
    </row>
    <row r="5090" s="145" customFormat="1" ht="12.75" customHeight="1">
      <c r="H5090" s="149"/>
    </row>
    <row r="5091" s="145" customFormat="1" ht="12.75" customHeight="1">
      <c r="H5091" s="149"/>
    </row>
    <row r="5092" s="145" customFormat="1" ht="12.75" customHeight="1">
      <c r="H5092" s="149"/>
    </row>
    <row r="5093" s="145" customFormat="1" ht="12.75" customHeight="1">
      <c r="H5093" s="149"/>
    </row>
    <row r="5094" s="145" customFormat="1" ht="12.75" customHeight="1">
      <c r="H5094" s="149"/>
    </row>
    <row r="5095" s="145" customFormat="1" ht="12.75" customHeight="1">
      <c r="H5095" s="149"/>
    </row>
    <row r="5096" s="145" customFormat="1" ht="12.75" customHeight="1">
      <c r="H5096" s="149"/>
    </row>
    <row r="5097" s="145" customFormat="1" ht="12.75" customHeight="1">
      <c r="H5097" s="149"/>
    </row>
    <row r="5098" s="145" customFormat="1" ht="12.75" customHeight="1">
      <c r="H5098" s="149"/>
    </row>
    <row r="5099" s="145" customFormat="1" ht="12.75" customHeight="1">
      <c r="H5099" s="149"/>
    </row>
    <row r="5100" s="145" customFormat="1" ht="12.75" customHeight="1">
      <c r="H5100" s="149"/>
    </row>
    <row r="5101" s="145" customFormat="1" ht="12.75" customHeight="1">
      <c r="H5101" s="149"/>
    </row>
    <row r="5102" s="145" customFormat="1" ht="12.75" customHeight="1">
      <c r="H5102" s="149"/>
    </row>
    <row r="5103" s="145" customFormat="1" ht="12.75" customHeight="1">
      <c r="H5103" s="149"/>
    </row>
    <row r="5104" s="145" customFormat="1" ht="12.75" customHeight="1">
      <c r="H5104" s="149"/>
    </row>
    <row r="5105" s="145" customFormat="1" ht="12.75" customHeight="1">
      <c r="H5105" s="149"/>
    </row>
    <row r="5106" s="145" customFormat="1" ht="12.75" customHeight="1">
      <c r="H5106" s="149"/>
    </row>
    <row r="5107" s="145" customFormat="1" ht="12.75" customHeight="1">
      <c r="H5107" s="149"/>
    </row>
    <row r="5108" s="145" customFormat="1" ht="12.75" customHeight="1">
      <c r="H5108" s="149"/>
    </row>
    <row r="5109" s="145" customFormat="1" ht="12.75" customHeight="1">
      <c r="H5109" s="149"/>
    </row>
    <row r="5110" s="145" customFormat="1" ht="12.75" customHeight="1">
      <c r="H5110" s="149"/>
    </row>
    <row r="5111" s="145" customFormat="1" ht="12.75" customHeight="1">
      <c r="H5111" s="149"/>
    </row>
    <row r="5112" s="145" customFormat="1" ht="12.75" customHeight="1">
      <c r="H5112" s="149"/>
    </row>
    <row r="5113" s="145" customFormat="1" ht="12.75" customHeight="1">
      <c r="H5113" s="149"/>
    </row>
    <row r="5114" s="145" customFormat="1" ht="12.75" customHeight="1">
      <c r="H5114" s="149"/>
    </row>
    <row r="5115" s="145" customFormat="1" ht="12.75" customHeight="1">
      <c r="H5115" s="149"/>
    </row>
    <row r="5116" s="145" customFormat="1" ht="12.75" customHeight="1">
      <c r="H5116" s="149"/>
    </row>
    <row r="5117" s="145" customFormat="1" ht="12.75" customHeight="1">
      <c r="H5117" s="149"/>
    </row>
    <row r="5118" s="145" customFormat="1" ht="12.75" customHeight="1">
      <c r="H5118" s="149"/>
    </row>
    <row r="5119" s="145" customFormat="1" ht="12.75" customHeight="1">
      <c r="H5119" s="149"/>
    </row>
    <row r="5120" s="145" customFormat="1" ht="12.75" customHeight="1">
      <c r="H5120" s="149"/>
    </row>
    <row r="5121" s="145" customFormat="1" ht="12.75" customHeight="1">
      <c r="H5121" s="149"/>
    </row>
    <row r="5122" s="145" customFormat="1" ht="12.75" customHeight="1">
      <c r="H5122" s="149"/>
    </row>
    <row r="5123" s="145" customFormat="1" ht="12.75" customHeight="1">
      <c r="H5123" s="149"/>
    </row>
    <row r="5124" s="145" customFormat="1" ht="12.75" customHeight="1">
      <c r="H5124" s="149"/>
    </row>
    <row r="5125" s="145" customFormat="1" ht="12.75" customHeight="1">
      <c r="H5125" s="149"/>
    </row>
    <row r="5126" s="145" customFormat="1" ht="12.75" customHeight="1">
      <c r="H5126" s="149"/>
    </row>
    <row r="5127" s="145" customFormat="1" ht="12.75" customHeight="1">
      <c r="H5127" s="149"/>
    </row>
    <row r="5128" s="145" customFormat="1" ht="12.75" customHeight="1">
      <c r="H5128" s="149"/>
    </row>
    <row r="5129" s="145" customFormat="1" ht="12.75" customHeight="1">
      <c r="H5129" s="149"/>
    </row>
    <row r="5130" s="145" customFormat="1" ht="12.75" customHeight="1">
      <c r="H5130" s="149"/>
    </row>
    <row r="5131" s="145" customFormat="1" ht="12.75" customHeight="1">
      <c r="H5131" s="149"/>
    </row>
    <row r="5132" s="145" customFormat="1" ht="12.75" customHeight="1">
      <c r="H5132" s="149"/>
    </row>
    <row r="5133" s="145" customFormat="1" ht="12.75" customHeight="1">
      <c r="H5133" s="149"/>
    </row>
    <row r="5134" s="145" customFormat="1" ht="12.75" customHeight="1">
      <c r="H5134" s="149"/>
    </row>
    <row r="5135" s="145" customFormat="1" ht="12.75" customHeight="1">
      <c r="H5135" s="149"/>
    </row>
    <row r="5136" s="145" customFormat="1" ht="12.75" customHeight="1">
      <c r="H5136" s="149"/>
    </row>
    <row r="5137" s="145" customFormat="1" ht="12.75" customHeight="1">
      <c r="H5137" s="149"/>
    </row>
    <row r="5138" s="145" customFormat="1" ht="12.75" customHeight="1">
      <c r="H5138" s="149"/>
    </row>
    <row r="5139" s="145" customFormat="1" ht="12.75" customHeight="1">
      <c r="H5139" s="149"/>
    </row>
    <row r="5140" s="145" customFormat="1" ht="12.75" customHeight="1">
      <c r="H5140" s="149"/>
    </row>
    <row r="5141" s="145" customFormat="1" ht="12.75" customHeight="1">
      <c r="H5141" s="149"/>
    </row>
    <row r="5142" s="145" customFormat="1" ht="12.75" customHeight="1">
      <c r="H5142" s="149"/>
    </row>
    <row r="5143" s="145" customFormat="1" ht="12.75" customHeight="1">
      <c r="H5143" s="149"/>
    </row>
    <row r="5144" s="145" customFormat="1" ht="12.75" customHeight="1">
      <c r="H5144" s="149"/>
    </row>
    <row r="5145" s="145" customFormat="1" ht="12.75" customHeight="1">
      <c r="H5145" s="149"/>
    </row>
    <row r="5146" s="145" customFormat="1" ht="12.75" customHeight="1">
      <c r="H5146" s="149"/>
    </row>
    <row r="5147" s="145" customFormat="1" ht="12.75" customHeight="1">
      <c r="H5147" s="149"/>
    </row>
    <row r="5148" s="145" customFormat="1" ht="12.75" customHeight="1">
      <c r="H5148" s="149"/>
    </row>
    <row r="5149" s="145" customFormat="1" ht="12.75" customHeight="1">
      <c r="H5149" s="149"/>
    </row>
    <row r="5150" s="145" customFormat="1" ht="12.75" customHeight="1">
      <c r="H5150" s="149"/>
    </row>
    <row r="5151" s="145" customFormat="1" ht="12.75" customHeight="1">
      <c r="H5151" s="149"/>
    </row>
    <row r="5152" s="145" customFormat="1" ht="12.75" customHeight="1">
      <c r="H5152" s="149"/>
    </row>
    <row r="5153" s="145" customFormat="1" ht="12.75" customHeight="1">
      <c r="H5153" s="149"/>
    </row>
    <row r="5154" s="145" customFormat="1" ht="12.75" customHeight="1">
      <c r="H5154" s="149"/>
    </row>
    <row r="5155" s="145" customFormat="1" ht="12.75" customHeight="1">
      <c r="H5155" s="149"/>
    </row>
    <row r="5156" s="145" customFormat="1" ht="12.75" customHeight="1">
      <c r="H5156" s="149"/>
    </row>
    <row r="5157" s="145" customFormat="1" ht="12.75" customHeight="1">
      <c r="H5157" s="149"/>
    </row>
    <row r="5158" s="145" customFormat="1" ht="12.75" customHeight="1">
      <c r="H5158" s="149"/>
    </row>
    <row r="5159" s="145" customFormat="1" ht="12.75" customHeight="1">
      <c r="H5159" s="149"/>
    </row>
    <row r="5160" s="145" customFormat="1" ht="12.75" customHeight="1">
      <c r="H5160" s="149"/>
    </row>
    <row r="5161" s="145" customFormat="1" ht="12.75" customHeight="1">
      <c r="H5161" s="149"/>
    </row>
    <row r="5162" s="145" customFormat="1" ht="12.75" customHeight="1">
      <c r="H5162" s="149"/>
    </row>
    <row r="5163" s="145" customFormat="1" ht="12.75" customHeight="1">
      <c r="H5163" s="149"/>
    </row>
    <row r="5164" s="145" customFormat="1" ht="12.75" customHeight="1">
      <c r="H5164" s="149"/>
    </row>
    <row r="5165" s="145" customFormat="1" ht="12.75" customHeight="1">
      <c r="H5165" s="149"/>
    </row>
    <row r="5166" s="145" customFormat="1" ht="12.75" customHeight="1">
      <c r="H5166" s="149"/>
    </row>
    <row r="5167" s="145" customFormat="1" ht="12.75" customHeight="1">
      <c r="H5167" s="149"/>
    </row>
    <row r="5168" s="145" customFormat="1" ht="12.75" customHeight="1">
      <c r="H5168" s="149"/>
    </row>
    <row r="5169" s="145" customFormat="1" ht="12.75" customHeight="1">
      <c r="H5169" s="149"/>
    </row>
    <row r="5170" s="145" customFormat="1" ht="12.75" customHeight="1">
      <c r="H5170" s="149"/>
    </row>
    <row r="5171" s="145" customFormat="1" ht="12.75" customHeight="1">
      <c r="H5171" s="149"/>
    </row>
    <row r="5172" s="145" customFormat="1" ht="12.75" customHeight="1">
      <c r="H5172" s="149"/>
    </row>
    <row r="5173" s="145" customFormat="1" ht="12.75" customHeight="1">
      <c r="H5173" s="149"/>
    </row>
    <row r="5174" s="145" customFormat="1" ht="12.75" customHeight="1">
      <c r="H5174" s="149"/>
    </row>
    <row r="5175" s="145" customFormat="1" ht="12.75" customHeight="1">
      <c r="H5175" s="149"/>
    </row>
    <row r="5176" s="145" customFormat="1" ht="12.75" customHeight="1">
      <c r="H5176" s="149"/>
    </row>
    <row r="5177" s="145" customFormat="1" ht="12.75" customHeight="1">
      <c r="H5177" s="149"/>
    </row>
    <row r="5178" s="145" customFormat="1" ht="12.75" customHeight="1">
      <c r="H5178" s="149"/>
    </row>
    <row r="5179" s="145" customFormat="1" ht="12.75" customHeight="1">
      <c r="H5179" s="149"/>
    </row>
    <row r="5180" s="145" customFormat="1" ht="12.75" customHeight="1">
      <c r="H5180" s="149"/>
    </row>
    <row r="5181" s="145" customFormat="1" ht="12.75" customHeight="1">
      <c r="H5181" s="149"/>
    </row>
    <row r="5182" s="145" customFormat="1" ht="12.75" customHeight="1">
      <c r="H5182" s="149"/>
    </row>
    <row r="5183" s="145" customFormat="1" ht="12.75" customHeight="1">
      <c r="H5183" s="149"/>
    </row>
    <row r="5184" s="145" customFormat="1" ht="12.75" customHeight="1">
      <c r="H5184" s="149"/>
    </row>
    <row r="5185" s="145" customFormat="1" ht="12.75" customHeight="1">
      <c r="H5185" s="149"/>
    </row>
    <row r="5186" s="145" customFormat="1" ht="12.75" customHeight="1">
      <c r="H5186" s="149"/>
    </row>
    <row r="5187" s="145" customFormat="1" ht="12.75" customHeight="1">
      <c r="H5187" s="149"/>
    </row>
    <row r="5188" s="145" customFormat="1" ht="12.75" customHeight="1">
      <c r="H5188" s="149"/>
    </row>
    <row r="5189" s="145" customFormat="1" ht="12.75" customHeight="1">
      <c r="H5189" s="149"/>
    </row>
    <row r="5190" s="145" customFormat="1" ht="12.75" customHeight="1">
      <c r="H5190" s="149"/>
    </row>
    <row r="5191" s="145" customFormat="1" ht="12.75" customHeight="1">
      <c r="H5191" s="149"/>
    </row>
    <row r="5192" s="145" customFormat="1" ht="12.75" customHeight="1">
      <c r="H5192" s="149"/>
    </row>
    <row r="5193" s="145" customFormat="1" ht="12.75" customHeight="1">
      <c r="H5193" s="149"/>
    </row>
    <row r="5194" s="145" customFormat="1" ht="12.75" customHeight="1">
      <c r="H5194" s="149"/>
    </row>
    <row r="5195" s="145" customFormat="1" ht="12.75" customHeight="1">
      <c r="H5195" s="149"/>
    </row>
    <row r="5196" s="145" customFormat="1" ht="12.75" customHeight="1">
      <c r="H5196" s="149"/>
    </row>
    <row r="5197" s="145" customFormat="1" ht="12.75" customHeight="1">
      <c r="H5197" s="149"/>
    </row>
    <row r="5198" s="145" customFormat="1" ht="12.75" customHeight="1">
      <c r="H5198" s="149"/>
    </row>
    <row r="5199" s="145" customFormat="1" ht="12.75" customHeight="1">
      <c r="H5199" s="149"/>
    </row>
    <row r="5200" s="145" customFormat="1" ht="12.75" customHeight="1">
      <c r="H5200" s="149"/>
    </row>
    <row r="5201" s="145" customFormat="1" ht="12.75" customHeight="1">
      <c r="H5201" s="149"/>
    </row>
    <row r="5202" s="145" customFormat="1" ht="12.75" customHeight="1">
      <c r="H5202" s="149"/>
    </row>
    <row r="5203" s="145" customFormat="1" ht="12.75" customHeight="1">
      <c r="H5203" s="149"/>
    </row>
    <row r="5204" s="145" customFormat="1" ht="12.75" customHeight="1">
      <c r="H5204" s="149"/>
    </row>
    <row r="5205" s="145" customFormat="1" ht="12.75" customHeight="1">
      <c r="H5205" s="149"/>
    </row>
    <row r="5206" s="145" customFormat="1" ht="12.75" customHeight="1">
      <c r="H5206" s="149"/>
    </row>
    <row r="5207" s="145" customFormat="1" ht="12.75" customHeight="1">
      <c r="H5207" s="149"/>
    </row>
    <row r="5208" s="145" customFormat="1" ht="12.75" customHeight="1">
      <c r="H5208" s="149"/>
    </row>
    <row r="5209" s="145" customFormat="1" ht="12.75" customHeight="1">
      <c r="H5209" s="149"/>
    </row>
    <row r="5210" s="145" customFormat="1" ht="12.75" customHeight="1">
      <c r="H5210" s="149"/>
    </row>
    <row r="5211" s="145" customFormat="1" ht="12.75" customHeight="1">
      <c r="H5211" s="149"/>
    </row>
    <row r="5212" s="145" customFormat="1" ht="12.75" customHeight="1">
      <c r="H5212" s="149"/>
    </row>
    <row r="5213" s="145" customFormat="1" ht="12.75" customHeight="1">
      <c r="H5213" s="149"/>
    </row>
    <row r="5214" s="145" customFormat="1" ht="12.75" customHeight="1">
      <c r="H5214" s="149"/>
    </row>
    <row r="5215" s="145" customFormat="1" ht="12.75" customHeight="1">
      <c r="H5215" s="149"/>
    </row>
    <row r="5216" s="145" customFormat="1" ht="12.75" customHeight="1">
      <c r="H5216" s="149"/>
    </row>
    <row r="5217" s="145" customFormat="1" ht="12.75" customHeight="1">
      <c r="H5217" s="149"/>
    </row>
    <row r="5218" s="145" customFormat="1" ht="12.75" customHeight="1">
      <c r="H5218" s="149"/>
    </row>
    <row r="5219" s="145" customFormat="1" ht="12.75" customHeight="1">
      <c r="H5219" s="149"/>
    </row>
    <row r="5220" s="145" customFormat="1" ht="12.75" customHeight="1">
      <c r="H5220" s="149"/>
    </row>
    <row r="5221" s="145" customFormat="1" ht="12.75" customHeight="1">
      <c r="H5221" s="149"/>
    </row>
    <row r="5222" s="145" customFormat="1" ht="12.75" customHeight="1">
      <c r="H5222" s="149"/>
    </row>
    <row r="5223" s="145" customFormat="1" ht="12.75" customHeight="1">
      <c r="H5223" s="149"/>
    </row>
    <row r="5224" s="145" customFormat="1" ht="12.75" customHeight="1">
      <c r="H5224" s="149"/>
    </row>
    <row r="5225" s="145" customFormat="1" ht="12.75" customHeight="1">
      <c r="H5225" s="149"/>
    </row>
    <row r="5226" s="145" customFormat="1" ht="12.75" customHeight="1">
      <c r="H5226" s="149"/>
    </row>
    <row r="5227" s="145" customFormat="1" ht="12.75" customHeight="1">
      <c r="H5227" s="149"/>
    </row>
    <row r="5228" s="145" customFormat="1" ht="12.75" customHeight="1">
      <c r="H5228" s="149"/>
    </row>
    <row r="5229" s="145" customFormat="1" ht="12.75" customHeight="1">
      <c r="H5229" s="149"/>
    </row>
    <row r="5230" s="145" customFormat="1" ht="12.75" customHeight="1">
      <c r="H5230" s="149"/>
    </row>
    <row r="5231" s="145" customFormat="1" ht="12.75" customHeight="1">
      <c r="H5231" s="149"/>
    </row>
    <row r="5232" s="145" customFormat="1" ht="12.75" customHeight="1">
      <c r="H5232" s="149"/>
    </row>
    <row r="5233" s="145" customFormat="1" ht="12.75" customHeight="1">
      <c r="H5233" s="149"/>
    </row>
    <row r="5234" s="145" customFormat="1" ht="12.75" customHeight="1">
      <c r="H5234" s="149"/>
    </row>
    <row r="5235" s="145" customFormat="1" ht="12.75" customHeight="1">
      <c r="H5235" s="149"/>
    </row>
    <row r="5236" s="145" customFormat="1" ht="12.75" customHeight="1">
      <c r="H5236" s="149"/>
    </row>
    <row r="5237" s="145" customFormat="1" ht="12.75" customHeight="1">
      <c r="H5237" s="149"/>
    </row>
    <row r="5238" s="145" customFormat="1" ht="12.75" customHeight="1">
      <c r="H5238" s="149"/>
    </row>
    <row r="5239" s="145" customFormat="1" ht="12.75" customHeight="1">
      <c r="H5239" s="149"/>
    </row>
    <row r="5240" s="145" customFormat="1" ht="12.75" customHeight="1">
      <c r="H5240" s="149"/>
    </row>
    <row r="5241" s="145" customFormat="1" ht="12.75" customHeight="1">
      <c r="H5241" s="149"/>
    </row>
    <row r="5242" s="145" customFormat="1" ht="12.75" customHeight="1">
      <c r="H5242" s="149"/>
    </row>
    <row r="5243" s="145" customFormat="1" ht="12.75" customHeight="1">
      <c r="H5243" s="149"/>
    </row>
    <row r="5244" s="145" customFormat="1" ht="12.75" customHeight="1">
      <c r="H5244" s="149"/>
    </row>
    <row r="5245" s="145" customFormat="1" ht="12.75" customHeight="1">
      <c r="H5245" s="149"/>
    </row>
    <row r="5246" s="145" customFormat="1" ht="12.75" customHeight="1">
      <c r="H5246" s="149"/>
    </row>
    <row r="5247" s="145" customFormat="1" ht="12.75" customHeight="1">
      <c r="H5247" s="149"/>
    </row>
    <row r="5248" s="145" customFormat="1" ht="12.75" customHeight="1">
      <c r="H5248" s="149"/>
    </row>
    <row r="5249" s="145" customFormat="1" ht="12.75" customHeight="1">
      <c r="H5249" s="149"/>
    </row>
    <row r="5250" s="145" customFormat="1" ht="12.75" customHeight="1">
      <c r="H5250" s="149"/>
    </row>
    <row r="5251" s="145" customFormat="1" ht="12.75" customHeight="1">
      <c r="H5251" s="149"/>
    </row>
    <row r="5252" s="145" customFormat="1" ht="12.75" customHeight="1">
      <c r="H5252" s="149"/>
    </row>
    <row r="5253" s="145" customFormat="1" ht="12.75" customHeight="1">
      <c r="H5253" s="149"/>
    </row>
    <row r="5254" s="145" customFormat="1" ht="12.75" customHeight="1">
      <c r="H5254" s="149"/>
    </row>
    <row r="5255" s="145" customFormat="1" ht="12.75" customHeight="1">
      <c r="H5255" s="149"/>
    </row>
    <row r="5256" s="145" customFormat="1" ht="12.75" customHeight="1">
      <c r="H5256" s="149"/>
    </row>
    <row r="5257" s="145" customFormat="1" ht="12.75" customHeight="1">
      <c r="H5257" s="149"/>
    </row>
    <row r="5258" s="145" customFormat="1" ht="12.75" customHeight="1">
      <c r="H5258" s="149"/>
    </row>
    <row r="5259" s="145" customFormat="1" ht="12.75" customHeight="1">
      <c r="H5259" s="149"/>
    </row>
    <row r="5260" s="145" customFormat="1" ht="12.75" customHeight="1">
      <c r="H5260" s="149"/>
    </row>
    <row r="5261" s="145" customFormat="1" ht="12.75" customHeight="1">
      <c r="H5261" s="149"/>
    </row>
    <row r="5262" s="145" customFormat="1" ht="12.75" customHeight="1">
      <c r="H5262" s="149"/>
    </row>
    <row r="5263" s="145" customFormat="1" ht="12.75" customHeight="1">
      <c r="H5263" s="149"/>
    </row>
    <row r="5264" s="145" customFormat="1" ht="12.75" customHeight="1">
      <c r="H5264" s="149"/>
    </row>
    <row r="5265" s="145" customFormat="1" ht="12.75" customHeight="1">
      <c r="H5265" s="149"/>
    </row>
    <row r="5266" s="145" customFormat="1" ht="12.75" customHeight="1">
      <c r="H5266" s="149"/>
    </row>
    <row r="5267" s="145" customFormat="1" ht="12.75" customHeight="1">
      <c r="H5267" s="149"/>
    </row>
    <row r="5268" s="145" customFormat="1" ht="12.75" customHeight="1">
      <c r="H5268" s="149"/>
    </row>
    <row r="5269" s="145" customFormat="1" ht="12.75" customHeight="1">
      <c r="H5269" s="149"/>
    </row>
    <row r="5270" s="145" customFormat="1" ht="12.75" customHeight="1">
      <c r="H5270" s="149"/>
    </row>
    <row r="5271" s="145" customFormat="1" ht="12.75" customHeight="1">
      <c r="H5271" s="149"/>
    </row>
    <row r="5272" s="145" customFormat="1" ht="12.75" customHeight="1">
      <c r="H5272" s="149"/>
    </row>
    <row r="5273" s="145" customFormat="1" ht="12.75" customHeight="1">
      <c r="H5273" s="149"/>
    </row>
    <row r="5274" s="145" customFormat="1" ht="12.75" customHeight="1">
      <c r="H5274" s="149"/>
    </row>
    <row r="5275" s="145" customFormat="1" ht="12.75" customHeight="1">
      <c r="H5275" s="149"/>
    </row>
    <row r="5276" s="145" customFormat="1" ht="12.75" customHeight="1">
      <c r="H5276" s="149"/>
    </row>
    <row r="5277" s="145" customFormat="1" ht="12.75" customHeight="1">
      <c r="H5277" s="149"/>
    </row>
    <row r="5278" s="145" customFormat="1" ht="12.75" customHeight="1">
      <c r="H5278" s="149"/>
    </row>
    <row r="5279" s="145" customFormat="1" ht="12.75" customHeight="1">
      <c r="H5279" s="149"/>
    </row>
    <row r="5280" s="145" customFormat="1" ht="12.75" customHeight="1">
      <c r="H5280" s="149"/>
    </row>
    <row r="5281" s="145" customFormat="1" ht="12.75" customHeight="1">
      <c r="H5281" s="149"/>
    </row>
    <row r="5282" s="145" customFormat="1" ht="12.75" customHeight="1">
      <c r="H5282" s="149"/>
    </row>
    <row r="5283" s="145" customFormat="1" ht="12.75" customHeight="1">
      <c r="H5283" s="149"/>
    </row>
    <row r="5284" s="145" customFormat="1" ht="12.75" customHeight="1">
      <c r="H5284" s="149"/>
    </row>
    <row r="5285" s="145" customFormat="1" ht="12.75" customHeight="1">
      <c r="H5285" s="149"/>
    </row>
    <row r="5286" s="145" customFormat="1" ht="12.75" customHeight="1">
      <c r="H5286" s="149"/>
    </row>
    <row r="5287" s="145" customFormat="1" ht="12.75" customHeight="1">
      <c r="H5287" s="149"/>
    </row>
    <row r="5288" s="145" customFormat="1" ht="12.75" customHeight="1">
      <c r="H5288" s="149"/>
    </row>
    <row r="5289" s="145" customFormat="1" ht="12.75" customHeight="1">
      <c r="H5289" s="149"/>
    </row>
    <row r="5290" s="145" customFormat="1" ht="12.75" customHeight="1">
      <c r="H5290" s="149"/>
    </row>
    <row r="5291" s="145" customFormat="1" ht="12.75" customHeight="1">
      <c r="H5291" s="149"/>
    </row>
    <row r="5292" s="145" customFormat="1" ht="12.75" customHeight="1">
      <c r="H5292" s="149"/>
    </row>
    <row r="5293" s="145" customFormat="1" ht="12.75" customHeight="1">
      <c r="H5293" s="149"/>
    </row>
    <row r="5294" s="145" customFormat="1" ht="12.75" customHeight="1">
      <c r="H5294" s="149"/>
    </row>
    <row r="5295" s="145" customFormat="1" ht="12.75" customHeight="1">
      <c r="H5295" s="149"/>
    </row>
    <row r="5296" s="145" customFormat="1" ht="12.75" customHeight="1">
      <c r="H5296" s="149"/>
    </row>
    <row r="5297" s="145" customFormat="1" ht="12.75" customHeight="1">
      <c r="H5297" s="149"/>
    </row>
    <row r="5298" s="145" customFormat="1" ht="12.75" customHeight="1">
      <c r="H5298" s="149"/>
    </row>
    <row r="5299" s="145" customFormat="1" ht="12.75" customHeight="1">
      <c r="H5299" s="149"/>
    </row>
    <row r="5300" s="145" customFormat="1" ht="12.75" customHeight="1">
      <c r="H5300" s="149"/>
    </row>
    <row r="5301" s="145" customFormat="1" ht="12.75" customHeight="1">
      <c r="H5301" s="149"/>
    </row>
    <row r="5302" s="145" customFormat="1" ht="12.75" customHeight="1">
      <c r="H5302" s="149"/>
    </row>
    <row r="5303" s="145" customFormat="1" ht="12.75" customHeight="1">
      <c r="H5303" s="149"/>
    </row>
    <row r="5304" s="145" customFormat="1" ht="12.75" customHeight="1">
      <c r="H5304" s="149"/>
    </row>
    <row r="5305" s="145" customFormat="1" ht="12.75" customHeight="1">
      <c r="H5305" s="149"/>
    </row>
    <row r="5306" s="145" customFormat="1" ht="12.75" customHeight="1">
      <c r="H5306" s="149"/>
    </row>
    <row r="5307" s="145" customFormat="1" ht="12.75" customHeight="1">
      <c r="H5307" s="149"/>
    </row>
    <row r="5308" s="145" customFormat="1" ht="12.75" customHeight="1">
      <c r="H5308" s="149"/>
    </row>
    <row r="5309" s="145" customFormat="1" ht="12.75" customHeight="1">
      <c r="H5309" s="149"/>
    </row>
    <row r="5310" s="145" customFormat="1" ht="12.75" customHeight="1">
      <c r="H5310" s="149"/>
    </row>
    <row r="5311" s="145" customFormat="1" ht="12.75" customHeight="1">
      <c r="H5311" s="149"/>
    </row>
    <row r="5312" s="145" customFormat="1" ht="12.75" customHeight="1">
      <c r="H5312" s="149"/>
    </row>
    <row r="5313" s="145" customFormat="1" ht="12.75" customHeight="1">
      <c r="H5313" s="149"/>
    </row>
    <row r="5314" s="145" customFormat="1" ht="12.75" customHeight="1">
      <c r="H5314" s="149"/>
    </row>
    <row r="5315" s="145" customFormat="1" ht="12.75" customHeight="1">
      <c r="H5315" s="149"/>
    </row>
    <row r="5316" s="145" customFormat="1" ht="12.75" customHeight="1">
      <c r="H5316" s="149"/>
    </row>
    <row r="5317" s="145" customFormat="1" ht="12.75" customHeight="1">
      <c r="H5317" s="149"/>
    </row>
    <row r="5318" s="145" customFormat="1" ht="12.75" customHeight="1">
      <c r="H5318" s="149"/>
    </row>
    <row r="5319" s="145" customFormat="1" ht="12.75" customHeight="1">
      <c r="H5319" s="149"/>
    </row>
    <row r="5320" s="145" customFormat="1" ht="12.75" customHeight="1">
      <c r="H5320" s="149"/>
    </row>
    <row r="5321" s="145" customFormat="1" ht="12.75" customHeight="1">
      <c r="H5321" s="149"/>
    </row>
    <row r="5322" s="145" customFormat="1" ht="12.75" customHeight="1">
      <c r="H5322" s="149"/>
    </row>
    <row r="5323" s="145" customFormat="1" ht="12.75" customHeight="1">
      <c r="H5323" s="149"/>
    </row>
    <row r="5324" s="145" customFormat="1" ht="12.75" customHeight="1">
      <c r="H5324" s="149"/>
    </row>
    <row r="5325" s="145" customFormat="1" ht="12.75" customHeight="1">
      <c r="H5325" s="149"/>
    </row>
    <row r="5326" s="145" customFormat="1" ht="12.75" customHeight="1">
      <c r="H5326" s="149"/>
    </row>
    <row r="5327" s="145" customFormat="1" ht="12.75" customHeight="1">
      <c r="H5327" s="149"/>
    </row>
    <row r="5328" s="145" customFormat="1" ht="12.75" customHeight="1">
      <c r="H5328" s="149"/>
    </row>
    <row r="5329" s="145" customFormat="1" ht="12.75" customHeight="1">
      <c r="H5329" s="149"/>
    </row>
    <row r="5330" s="145" customFormat="1" ht="12.75" customHeight="1">
      <c r="H5330" s="149"/>
    </row>
    <row r="5331" s="145" customFormat="1" ht="12.75" customHeight="1">
      <c r="H5331" s="149"/>
    </row>
    <row r="5332" s="145" customFormat="1" ht="12.75" customHeight="1">
      <c r="H5332" s="149"/>
    </row>
    <row r="5333" s="145" customFormat="1" ht="12.75" customHeight="1">
      <c r="H5333" s="149"/>
    </row>
    <row r="5334" s="145" customFormat="1" ht="12.75" customHeight="1">
      <c r="H5334" s="149"/>
    </row>
    <row r="5335" s="145" customFormat="1" ht="12.75" customHeight="1">
      <c r="H5335" s="149"/>
    </row>
    <row r="5336" s="145" customFormat="1" ht="12.75" customHeight="1">
      <c r="H5336" s="149"/>
    </row>
    <row r="5337" s="145" customFormat="1" ht="12.75" customHeight="1">
      <c r="H5337" s="149"/>
    </row>
    <row r="5338" s="145" customFormat="1" ht="12.75" customHeight="1">
      <c r="H5338" s="149"/>
    </row>
    <row r="5339" s="145" customFormat="1" ht="12.75" customHeight="1">
      <c r="H5339" s="149"/>
    </row>
    <row r="5340" s="145" customFormat="1" ht="12.75" customHeight="1">
      <c r="H5340" s="149"/>
    </row>
    <row r="5341" s="145" customFormat="1" ht="12.75" customHeight="1">
      <c r="H5341" s="149"/>
    </row>
    <row r="5342" s="145" customFormat="1" ht="12.75" customHeight="1">
      <c r="H5342" s="149"/>
    </row>
    <row r="5343" s="145" customFormat="1" ht="12.75" customHeight="1">
      <c r="H5343" s="149"/>
    </row>
    <row r="5344" s="145" customFormat="1" ht="12.75" customHeight="1">
      <c r="H5344" s="149"/>
    </row>
    <row r="5345" s="145" customFormat="1" ht="12.75" customHeight="1">
      <c r="H5345" s="149"/>
    </row>
    <row r="5346" s="145" customFormat="1" ht="12.75" customHeight="1">
      <c r="H5346" s="149"/>
    </row>
    <row r="5347" s="145" customFormat="1" ht="12.75" customHeight="1">
      <c r="H5347" s="149"/>
    </row>
    <row r="5348" s="145" customFormat="1" ht="12.75" customHeight="1">
      <c r="H5348" s="149"/>
    </row>
    <row r="5349" s="145" customFormat="1" ht="12.75" customHeight="1">
      <c r="H5349" s="149"/>
    </row>
    <row r="5350" s="145" customFormat="1" ht="12.75" customHeight="1">
      <c r="H5350" s="149"/>
    </row>
    <row r="5351" s="145" customFormat="1" ht="12.75" customHeight="1">
      <c r="H5351" s="149"/>
    </row>
    <row r="5352" s="145" customFormat="1" ht="12.75" customHeight="1">
      <c r="H5352" s="149"/>
    </row>
    <row r="5353" s="145" customFormat="1" ht="12.75" customHeight="1">
      <c r="H5353" s="149"/>
    </row>
    <row r="5354" s="145" customFormat="1" ht="12.75" customHeight="1">
      <c r="H5354" s="149"/>
    </row>
    <row r="5355" s="145" customFormat="1" ht="12.75" customHeight="1">
      <c r="H5355" s="149"/>
    </row>
    <row r="5356" s="145" customFormat="1" ht="12.75" customHeight="1">
      <c r="H5356" s="149"/>
    </row>
    <row r="5357" s="145" customFormat="1" ht="12.75" customHeight="1">
      <c r="H5357" s="149"/>
    </row>
    <row r="5358" s="145" customFormat="1" ht="12.75" customHeight="1">
      <c r="H5358" s="149"/>
    </row>
    <row r="5359" s="145" customFormat="1" ht="12.75" customHeight="1">
      <c r="H5359" s="149"/>
    </row>
    <row r="5360" s="145" customFormat="1" ht="12.75" customHeight="1">
      <c r="H5360" s="149"/>
    </row>
    <row r="5361" s="145" customFormat="1" ht="12.75" customHeight="1">
      <c r="H5361" s="149"/>
    </row>
    <row r="5362" s="145" customFormat="1" ht="12.75" customHeight="1">
      <c r="H5362" s="149"/>
    </row>
    <row r="5363" s="145" customFormat="1" ht="12.75" customHeight="1">
      <c r="H5363" s="149"/>
    </row>
    <row r="5364" s="145" customFormat="1" ht="12.75" customHeight="1">
      <c r="H5364" s="149"/>
    </row>
    <row r="5365" s="145" customFormat="1" ht="12.75" customHeight="1">
      <c r="H5365" s="149"/>
    </row>
    <row r="5366" s="145" customFormat="1" ht="12.75" customHeight="1">
      <c r="H5366" s="149"/>
    </row>
    <row r="5367" s="145" customFormat="1" ht="12.75" customHeight="1">
      <c r="H5367" s="149"/>
    </row>
    <row r="5368" s="145" customFormat="1" ht="12.75" customHeight="1">
      <c r="H5368" s="149"/>
    </row>
    <row r="5369" s="145" customFormat="1" ht="12.75" customHeight="1">
      <c r="H5369" s="149"/>
    </row>
    <row r="5370" s="145" customFormat="1" ht="12.75" customHeight="1">
      <c r="H5370" s="149"/>
    </row>
    <row r="5371" s="145" customFormat="1" ht="12.75" customHeight="1">
      <c r="H5371" s="149"/>
    </row>
    <row r="5372" s="145" customFormat="1" ht="12.75" customHeight="1">
      <c r="H5372" s="149"/>
    </row>
    <row r="5373" s="145" customFormat="1" ht="12.75" customHeight="1">
      <c r="H5373" s="149"/>
    </row>
    <row r="5374" s="145" customFormat="1" ht="12.75" customHeight="1">
      <c r="H5374" s="149"/>
    </row>
    <row r="5375" s="145" customFormat="1" ht="12.75" customHeight="1">
      <c r="H5375" s="149"/>
    </row>
    <row r="5376" s="145" customFormat="1" ht="12.75" customHeight="1">
      <c r="H5376" s="149"/>
    </row>
    <row r="5377" s="145" customFormat="1" ht="12.75" customHeight="1">
      <c r="H5377" s="149"/>
    </row>
    <row r="5378" s="145" customFormat="1" ht="12.75" customHeight="1">
      <c r="H5378" s="149"/>
    </row>
    <row r="5379" s="145" customFormat="1" ht="12.75" customHeight="1">
      <c r="H5379" s="149"/>
    </row>
    <row r="5380" s="145" customFormat="1" ht="12.75" customHeight="1">
      <c r="H5380" s="149"/>
    </row>
    <row r="5381" s="145" customFormat="1" ht="12.75" customHeight="1">
      <c r="H5381" s="149"/>
    </row>
    <row r="5382" s="145" customFormat="1" ht="12.75" customHeight="1">
      <c r="H5382" s="149"/>
    </row>
    <row r="5383" s="145" customFormat="1" ht="12.75" customHeight="1">
      <c r="H5383" s="149"/>
    </row>
    <row r="5384" s="145" customFormat="1" ht="12.75" customHeight="1">
      <c r="H5384" s="149"/>
    </row>
    <row r="5385" s="145" customFormat="1" ht="12.75" customHeight="1">
      <c r="H5385" s="149"/>
    </row>
    <row r="5386" s="145" customFormat="1" ht="12.75" customHeight="1">
      <c r="H5386" s="149"/>
    </row>
    <row r="5387" s="145" customFormat="1" ht="12.75" customHeight="1">
      <c r="H5387" s="149"/>
    </row>
    <row r="5388" s="145" customFormat="1" ht="12.75" customHeight="1">
      <c r="H5388" s="149"/>
    </row>
    <row r="5389" s="145" customFormat="1" ht="12.75" customHeight="1">
      <c r="H5389" s="149"/>
    </row>
    <row r="5390" s="145" customFormat="1" ht="12.75" customHeight="1">
      <c r="H5390" s="149"/>
    </row>
    <row r="5391" s="145" customFormat="1" ht="12.75" customHeight="1">
      <c r="H5391" s="149"/>
    </row>
    <row r="5392" s="145" customFormat="1" ht="12.75" customHeight="1">
      <c r="H5392" s="149"/>
    </row>
    <row r="5393" s="145" customFormat="1" ht="12.75" customHeight="1">
      <c r="H5393" s="149"/>
    </row>
    <row r="5394" s="145" customFormat="1" ht="12.75" customHeight="1">
      <c r="H5394" s="149"/>
    </row>
    <row r="5395" s="145" customFormat="1" ht="12.75" customHeight="1">
      <c r="H5395" s="149"/>
    </row>
    <row r="5396" s="145" customFormat="1" ht="12.75" customHeight="1">
      <c r="H5396" s="149"/>
    </row>
    <row r="5397" s="145" customFormat="1" ht="12.75" customHeight="1">
      <c r="H5397" s="149"/>
    </row>
    <row r="5398" s="145" customFormat="1" ht="12.75" customHeight="1">
      <c r="H5398" s="149"/>
    </row>
    <row r="5399" s="145" customFormat="1" ht="12.75" customHeight="1">
      <c r="H5399" s="149"/>
    </row>
    <row r="5400" s="145" customFormat="1" ht="12.75" customHeight="1">
      <c r="H5400" s="149"/>
    </row>
    <row r="5401" s="145" customFormat="1" ht="12.75" customHeight="1">
      <c r="H5401" s="149"/>
    </row>
    <row r="5402" s="145" customFormat="1" ht="12.75" customHeight="1">
      <c r="H5402" s="149"/>
    </row>
    <row r="5403" s="145" customFormat="1" ht="12.75" customHeight="1">
      <c r="H5403" s="149"/>
    </row>
    <row r="5404" s="145" customFormat="1" ht="12.75" customHeight="1">
      <c r="H5404" s="149"/>
    </row>
    <row r="5405" s="145" customFormat="1" ht="12.75" customHeight="1">
      <c r="H5405" s="149"/>
    </row>
    <row r="5406" s="145" customFormat="1" ht="12.75" customHeight="1">
      <c r="H5406" s="149"/>
    </row>
    <row r="5407" s="145" customFormat="1" ht="12.75" customHeight="1">
      <c r="H5407" s="149"/>
    </row>
    <row r="5408" s="145" customFormat="1" ht="12.75" customHeight="1">
      <c r="H5408" s="149"/>
    </row>
    <row r="5409" s="145" customFormat="1" ht="12.75" customHeight="1">
      <c r="H5409" s="149"/>
    </row>
    <row r="5410" s="145" customFormat="1" ht="12.75" customHeight="1">
      <c r="H5410" s="149"/>
    </row>
    <row r="5411" s="145" customFormat="1" ht="12.75" customHeight="1">
      <c r="H5411" s="149"/>
    </row>
    <row r="5412" s="145" customFormat="1" ht="12.75" customHeight="1">
      <c r="H5412" s="149"/>
    </row>
    <row r="5413" s="145" customFormat="1" ht="12.75" customHeight="1">
      <c r="H5413" s="149"/>
    </row>
    <row r="5414" s="145" customFormat="1" ht="12.75" customHeight="1">
      <c r="H5414" s="149"/>
    </row>
    <row r="5415" s="145" customFormat="1" ht="12.75" customHeight="1">
      <c r="H5415" s="149"/>
    </row>
    <row r="5416" s="145" customFormat="1" ht="12.75" customHeight="1">
      <c r="H5416" s="149"/>
    </row>
    <row r="5417" s="145" customFormat="1" ht="12.75" customHeight="1">
      <c r="H5417" s="149"/>
    </row>
    <row r="5418" s="145" customFormat="1" ht="12.75" customHeight="1">
      <c r="H5418" s="149"/>
    </row>
    <row r="5419" s="145" customFormat="1" ht="12.75" customHeight="1">
      <c r="H5419" s="149"/>
    </row>
    <row r="5420" s="145" customFormat="1" ht="12.75" customHeight="1">
      <c r="H5420" s="149"/>
    </row>
    <row r="5421" s="145" customFormat="1" ht="12.75" customHeight="1">
      <c r="H5421" s="149"/>
    </row>
    <row r="5422" s="145" customFormat="1" ht="12.75" customHeight="1">
      <c r="H5422" s="149"/>
    </row>
    <row r="5423" s="145" customFormat="1" ht="12.75" customHeight="1">
      <c r="H5423" s="149"/>
    </row>
    <row r="5424" s="145" customFormat="1" ht="12.75" customHeight="1">
      <c r="H5424" s="149"/>
    </row>
    <row r="5425" s="145" customFormat="1" ht="12.75" customHeight="1">
      <c r="H5425" s="149"/>
    </row>
    <row r="5426" s="145" customFormat="1" ht="12.75" customHeight="1">
      <c r="H5426" s="149"/>
    </row>
    <row r="5427" s="145" customFormat="1" ht="12.75" customHeight="1">
      <c r="H5427" s="149"/>
    </row>
    <row r="5428" s="145" customFormat="1" ht="12.75" customHeight="1">
      <c r="H5428" s="149"/>
    </row>
    <row r="5429" s="145" customFormat="1" ht="12.75" customHeight="1">
      <c r="H5429" s="149"/>
    </row>
    <row r="5430" s="145" customFormat="1" ht="12.75" customHeight="1">
      <c r="H5430" s="149"/>
    </row>
    <row r="5431" s="145" customFormat="1" ht="12.75" customHeight="1">
      <c r="H5431" s="149"/>
    </row>
    <row r="5432" s="145" customFormat="1" ht="12.75" customHeight="1">
      <c r="H5432" s="149"/>
    </row>
    <row r="5433" s="145" customFormat="1" ht="12.75" customHeight="1">
      <c r="H5433" s="149"/>
    </row>
    <row r="5434" s="145" customFormat="1" ht="12.75" customHeight="1">
      <c r="H5434" s="149"/>
    </row>
    <row r="5435" s="145" customFormat="1" ht="12.75" customHeight="1">
      <c r="H5435" s="149"/>
    </row>
    <row r="5436" s="145" customFormat="1" ht="12.75" customHeight="1">
      <c r="H5436" s="149"/>
    </row>
    <row r="5437" s="145" customFormat="1" ht="12.75" customHeight="1">
      <c r="H5437" s="149"/>
    </row>
    <row r="5438" s="145" customFormat="1" ht="12.75" customHeight="1">
      <c r="H5438" s="149"/>
    </row>
    <row r="5439" s="145" customFormat="1" ht="12.75" customHeight="1">
      <c r="H5439" s="149"/>
    </row>
    <row r="5440" s="145" customFormat="1" ht="12.75" customHeight="1">
      <c r="H5440" s="149"/>
    </row>
    <row r="5441" s="145" customFormat="1" ht="12.75" customHeight="1">
      <c r="H5441" s="149"/>
    </row>
    <row r="5442" s="145" customFormat="1" ht="12.75" customHeight="1">
      <c r="H5442" s="149"/>
    </row>
    <row r="5443" s="145" customFormat="1" ht="12.75" customHeight="1">
      <c r="H5443" s="149"/>
    </row>
    <row r="5444" s="145" customFormat="1" ht="12.75" customHeight="1">
      <c r="H5444" s="149"/>
    </row>
    <row r="5445" s="145" customFormat="1" ht="12.75" customHeight="1">
      <c r="H5445" s="149"/>
    </row>
    <row r="5446" s="145" customFormat="1" ht="12.75" customHeight="1">
      <c r="H5446" s="149"/>
    </row>
    <row r="5447" s="145" customFormat="1" ht="12.75" customHeight="1">
      <c r="H5447" s="149"/>
    </row>
    <row r="5448" s="145" customFormat="1" ht="12.75" customHeight="1">
      <c r="H5448" s="149"/>
    </row>
    <row r="5449" s="145" customFormat="1" ht="12.75" customHeight="1">
      <c r="H5449" s="149"/>
    </row>
    <row r="5450" s="145" customFormat="1" ht="12.75" customHeight="1">
      <c r="H5450" s="149"/>
    </row>
    <row r="5451" s="145" customFormat="1" ht="12.75" customHeight="1">
      <c r="H5451" s="149"/>
    </row>
    <row r="5452" s="145" customFormat="1" ht="12.75" customHeight="1">
      <c r="H5452" s="149"/>
    </row>
    <row r="5453" s="145" customFormat="1" ht="12.75" customHeight="1">
      <c r="H5453" s="149"/>
    </row>
    <row r="5454" s="145" customFormat="1" ht="12.75" customHeight="1">
      <c r="H5454" s="149"/>
    </row>
    <row r="5455" s="145" customFormat="1" ht="12.75" customHeight="1">
      <c r="H5455" s="149"/>
    </row>
    <row r="5456" s="145" customFormat="1" ht="12.75" customHeight="1">
      <c r="H5456" s="149"/>
    </row>
    <row r="5457" s="145" customFormat="1" ht="12.75" customHeight="1">
      <c r="H5457" s="149"/>
    </row>
    <row r="5458" s="145" customFormat="1" ht="12.75" customHeight="1">
      <c r="H5458" s="149"/>
    </row>
    <row r="5459" s="145" customFormat="1" ht="12.75" customHeight="1">
      <c r="H5459" s="149"/>
    </row>
    <row r="5460" s="145" customFormat="1" ht="12.75" customHeight="1">
      <c r="H5460" s="149"/>
    </row>
    <row r="5461" s="145" customFormat="1" ht="12.75" customHeight="1">
      <c r="H5461" s="149"/>
    </row>
    <row r="5462" s="145" customFormat="1" ht="12.75" customHeight="1">
      <c r="H5462" s="149"/>
    </row>
    <row r="5463" s="145" customFormat="1" ht="12.75" customHeight="1">
      <c r="H5463" s="149"/>
    </row>
    <row r="5464" s="145" customFormat="1" ht="12.75" customHeight="1">
      <c r="H5464" s="149"/>
    </row>
    <row r="5465" s="145" customFormat="1" ht="12.75" customHeight="1">
      <c r="H5465" s="149"/>
    </row>
    <row r="5466" s="145" customFormat="1" ht="12.75" customHeight="1">
      <c r="H5466" s="149"/>
    </row>
    <row r="5467" s="145" customFormat="1" ht="12.75" customHeight="1">
      <c r="H5467" s="149"/>
    </row>
    <row r="5468" s="145" customFormat="1" ht="12.75" customHeight="1">
      <c r="H5468" s="149"/>
    </row>
    <row r="5469" s="145" customFormat="1" ht="12.75" customHeight="1">
      <c r="H5469" s="149"/>
    </row>
    <row r="5470" s="145" customFormat="1" ht="12.75" customHeight="1">
      <c r="H5470" s="149"/>
    </row>
    <row r="5471" s="145" customFormat="1" ht="12.75" customHeight="1">
      <c r="H5471" s="149"/>
    </row>
    <row r="5472" s="145" customFormat="1" ht="12.75" customHeight="1">
      <c r="H5472" s="149"/>
    </row>
    <row r="5473" s="145" customFormat="1" ht="12.75" customHeight="1">
      <c r="H5473" s="149"/>
    </row>
    <row r="5474" s="145" customFormat="1" ht="12.75" customHeight="1">
      <c r="H5474" s="149"/>
    </row>
    <row r="5475" s="145" customFormat="1" ht="12.75" customHeight="1">
      <c r="H5475" s="149"/>
    </row>
    <row r="5476" s="145" customFormat="1" ht="12.75" customHeight="1">
      <c r="H5476" s="149"/>
    </row>
    <row r="5477" s="145" customFormat="1" ht="12.75" customHeight="1">
      <c r="H5477" s="149"/>
    </row>
    <row r="5478" s="145" customFormat="1" ht="12.75" customHeight="1">
      <c r="H5478" s="149"/>
    </row>
    <row r="5479" s="145" customFormat="1" ht="12.75" customHeight="1">
      <c r="H5479" s="149"/>
    </row>
    <row r="5480" s="145" customFormat="1" ht="12.75" customHeight="1">
      <c r="H5480" s="149"/>
    </row>
    <row r="5481" s="145" customFormat="1" ht="12.75" customHeight="1">
      <c r="H5481" s="149"/>
    </row>
    <row r="5482" s="145" customFormat="1" ht="12.75" customHeight="1">
      <c r="H5482" s="149"/>
    </row>
    <row r="5483" s="145" customFormat="1" ht="12.75" customHeight="1">
      <c r="H5483" s="149"/>
    </row>
    <row r="5484" s="145" customFormat="1" ht="12.75" customHeight="1">
      <c r="H5484" s="149"/>
    </row>
    <row r="5485" s="145" customFormat="1" ht="12.75" customHeight="1">
      <c r="H5485" s="149"/>
    </row>
    <row r="5486" s="145" customFormat="1" ht="12.75" customHeight="1">
      <c r="H5486" s="149"/>
    </row>
    <row r="5487" s="145" customFormat="1" ht="12.75" customHeight="1">
      <c r="H5487" s="149"/>
    </row>
    <row r="5488" s="145" customFormat="1" ht="12.75" customHeight="1">
      <c r="H5488" s="149"/>
    </row>
    <row r="5489" s="145" customFormat="1" ht="12.75" customHeight="1">
      <c r="H5489" s="149"/>
    </row>
    <row r="5490" s="145" customFormat="1" ht="12.75" customHeight="1">
      <c r="H5490" s="149"/>
    </row>
    <row r="5491" s="145" customFormat="1" ht="12.75" customHeight="1">
      <c r="H5491" s="149"/>
    </row>
    <row r="5492" s="145" customFormat="1" ht="12.75" customHeight="1">
      <c r="H5492" s="149"/>
    </row>
    <row r="5493" s="145" customFormat="1" ht="12.75" customHeight="1">
      <c r="H5493" s="149"/>
    </row>
    <row r="5494" s="145" customFormat="1" ht="12.75" customHeight="1">
      <c r="H5494" s="149"/>
    </row>
    <row r="5495" s="145" customFormat="1" ht="12.75" customHeight="1">
      <c r="H5495" s="149"/>
    </row>
    <row r="5496" s="145" customFormat="1" ht="12.75" customHeight="1">
      <c r="H5496" s="149"/>
    </row>
    <row r="5497" s="145" customFormat="1" ht="12.75" customHeight="1">
      <c r="H5497" s="149"/>
    </row>
    <row r="5498" s="145" customFormat="1" ht="12.75" customHeight="1">
      <c r="H5498" s="149"/>
    </row>
    <row r="5499" s="145" customFormat="1" ht="12.75" customHeight="1">
      <c r="H5499" s="149"/>
    </row>
    <row r="5500" s="145" customFormat="1" ht="12.75" customHeight="1">
      <c r="H5500" s="149"/>
    </row>
    <row r="5501" s="145" customFormat="1" ht="12.75" customHeight="1">
      <c r="H5501" s="149"/>
    </row>
    <row r="5502" s="145" customFormat="1" ht="12.75" customHeight="1">
      <c r="H5502" s="149"/>
    </row>
    <row r="5503" s="145" customFormat="1" ht="12.75" customHeight="1">
      <c r="H5503" s="149"/>
    </row>
    <row r="5504" s="145" customFormat="1" ht="12.75" customHeight="1">
      <c r="H5504" s="149"/>
    </row>
    <row r="5505" s="145" customFormat="1" ht="12.75" customHeight="1">
      <c r="H5505" s="149"/>
    </row>
    <row r="5506" s="145" customFormat="1" ht="12.75" customHeight="1">
      <c r="H5506" s="149"/>
    </row>
    <row r="5507" s="145" customFormat="1" ht="12.75" customHeight="1">
      <c r="H5507" s="149"/>
    </row>
    <row r="5508" s="145" customFormat="1" ht="12.75" customHeight="1">
      <c r="H5508" s="149"/>
    </row>
    <row r="5509" s="145" customFormat="1" ht="12.75" customHeight="1">
      <c r="H5509" s="149"/>
    </row>
    <row r="5510" s="145" customFormat="1" ht="12.75" customHeight="1">
      <c r="H5510" s="149"/>
    </row>
    <row r="5511" s="145" customFormat="1" ht="12.75" customHeight="1">
      <c r="H5511" s="149"/>
    </row>
    <row r="5512" s="145" customFormat="1" ht="12.75" customHeight="1">
      <c r="H5512" s="149"/>
    </row>
    <row r="5513" s="145" customFormat="1" ht="12.75" customHeight="1">
      <c r="H5513" s="149"/>
    </row>
    <row r="5514" s="145" customFormat="1" ht="12.75" customHeight="1">
      <c r="H5514" s="149"/>
    </row>
    <row r="5515" s="145" customFormat="1" ht="12.75" customHeight="1">
      <c r="H5515" s="149"/>
    </row>
    <row r="5516" s="145" customFormat="1" ht="12.75" customHeight="1">
      <c r="H5516" s="149"/>
    </row>
    <row r="5517" s="145" customFormat="1" ht="12.75" customHeight="1">
      <c r="H5517" s="149"/>
    </row>
    <row r="5518" s="145" customFormat="1" ht="12.75" customHeight="1">
      <c r="H5518" s="149"/>
    </row>
    <row r="5519" s="145" customFormat="1" ht="12.75" customHeight="1">
      <c r="H5519" s="149"/>
    </row>
    <row r="5520" s="145" customFormat="1" ht="12.75" customHeight="1">
      <c r="H5520" s="149"/>
    </row>
    <row r="5521" s="145" customFormat="1" ht="12.75" customHeight="1">
      <c r="H5521" s="149"/>
    </row>
    <row r="5522" s="145" customFormat="1" ht="12.75" customHeight="1">
      <c r="H5522" s="149"/>
    </row>
    <row r="5523" s="145" customFormat="1" ht="12.75" customHeight="1">
      <c r="H5523" s="149"/>
    </row>
    <row r="5524" s="145" customFormat="1" ht="12.75" customHeight="1">
      <c r="H5524" s="149"/>
    </row>
    <row r="5525" s="145" customFormat="1" ht="12.75" customHeight="1">
      <c r="H5525" s="149"/>
    </row>
    <row r="5526" s="145" customFormat="1" ht="12.75" customHeight="1">
      <c r="H5526" s="149"/>
    </row>
    <row r="5527" s="145" customFormat="1" ht="12.75" customHeight="1">
      <c r="H5527" s="149"/>
    </row>
    <row r="5528" s="145" customFormat="1" ht="12.75" customHeight="1">
      <c r="H5528" s="149"/>
    </row>
    <row r="5529" s="145" customFormat="1" ht="12.75" customHeight="1">
      <c r="H5529" s="149"/>
    </row>
    <row r="5530" s="145" customFormat="1" ht="12.75" customHeight="1">
      <c r="H5530" s="149"/>
    </row>
    <row r="5531" s="145" customFormat="1" ht="12.75" customHeight="1">
      <c r="H5531" s="149"/>
    </row>
    <row r="5532" s="145" customFormat="1" ht="12.75" customHeight="1">
      <c r="H5532" s="149"/>
    </row>
    <row r="5533" s="145" customFormat="1" ht="12.75" customHeight="1">
      <c r="H5533" s="149"/>
    </row>
    <row r="5534" s="145" customFormat="1" ht="12.75" customHeight="1">
      <c r="H5534" s="149"/>
    </row>
    <row r="5535" s="145" customFormat="1" ht="12.75" customHeight="1">
      <c r="H5535" s="149"/>
    </row>
    <row r="5536" s="145" customFormat="1" ht="12.75" customHeight="1">
      <c r="H5536" s="149"/>
    </row>
    <row r="5537" s="145" customFormat="1" ht="12.75" customHeight="1">
      <c r="H5537" s="149"/>
    </row>
    <row r="5538" s="145" customFormat="1" ht="12.75" customHeight="1">
      <c r="H5538" s="149"/>
    </row>
    <row r="5539" s="145" customFormat="1" ht="12.75" customHeight="1">
      <c r="H5539" s="149"/>
    </row>
    <row r="5540" s="145" customFormat="1" ht="12.75" customHeight="1">
      <c r="H5540" s="149"/>
    </row>
    <row r="5541" s="145" customFormat="1" ht="12.75" customHeight="1">
      <c r="H5541" s="149"/>
    </row>
    <row r="5542" s="145" customFormat="1" ht="12.75" customHeight="1">
      <c r="H5542" s="149"/>
    </row>
    <row r="5543" s="145" customFormat="1" ht="12.75" customHeight="1">
      <c r="H5543" s="149"/>
    </row>
    <row r="5544" s="145" customFormat="1" ht="12.75" customHeight="1">
      <c r="H5544" s="149"/>
    </row>
    <row r="5545" s="145" customFormat="1" ht="12.75" customHeight="1">
      <c r="H5545" s="149"/>
    </row>
    <row r="5546" s="145" customFormat="1" ht="12.75" customHeight="1">
      <c r="H5546" s="149"/>
    </row>
    <row r="5547" s="145" customFormat="1" ht="12.75" customHeight="1">
      <c r="H5547" s="149"/>
    </row>
    <row r="5548" s="145" customFormat="1" ht="12.75" customHeight="1">
      <c r="H5548" s="149"/>
    </row>
    <row r="5549" s="145" customFormat="1" ht="12.75" customHeight="1">
      <c r="H5549" s="149"/>
    </row>
    <row r="5550" s="145" customFormat="1" ht="12.75" customHeight="1">
      <c r="H5550" s="149"/>
    </row>
    <row r="5551" s="145" customFormat="1" ht="12.75" customHeight="1">
      <c r="H5551" s="149"/>
    </row>
    <row r="5552" s="145" customFormat="1" ht="12.75" customHeight="1">
      <c r="H5552" s="149"/>
    </row>
    <row r="5553" s="145" customFormat="1" ht="12.75" customHeight="1">
      <c r="H5553" s="149"/>
    </row>
    <row r="5554" s="145" customFormat="1" ht="12.75" customHeight="1">
      <c r="H5554" s="149"/>
    </row>
    <row r="5555" s="145" customFormat="1" ht="12.75" customHeight="1">
      <c r="H5555" s="149"/>
    </row>
    <row r="5556" s="145" customFormat="1" ht="12.75" customHeight="1">
      <c r="H5556" s="149"/>
    </row>
    <row r="5557" s="145" customFormat="1" ht="12.75" customHeight="1">
      <c r="H5557" s="149"/>
    </row>
    <row r="5558" s="145" customFormat="1" ht="12.75" customHeight="1">
      <c r="H5558" s="149"/>
    </row>
    <row r="5559" s="145" customFormat="1" ht="12.75" customHeight="1">
      <c r="H5559" s="149"/>
    </row>
    <row r="5560" s="145" customFormat="1" ht="12.75" customHeight="1">
      <c r="H5560" s="149"/>
    </row>
    <row r="5561" s="145" customFormat="1" ht="12.75" customHeight="1">
      <c r="H5561" s="149"/>
    </row>
    <row r="5562" s="145" customFormat="1" ht="12.75" customHeight="1">
      <c r="H5562" s="149"/>
    </row>
    <row r="5563" s="145" customFormat="1" ht="12.75" customHeight="1">
      <c r="H5563" s="149"/>
    </row>
    <row r="5564" s="145" customFormat="1" ht="12.75" customHeight="1">
      <c r="H5564" s="149"/>
    </row>
    <row r="5565" s="145" customFormat="1" ht="12.75" customHeight="1">
      <c r="H5565" s="149"/>
    </row>
    <row r="5566" s="145" customFormat="1" ht="12.75" customHeight="1">
      <c r="H5566" s="149"/>
    </row>
    <row r="5567" s="145" customFormat="1" ht="12.75" customHeight="1">
      <c r="H5567" s="149"/>
    </row>
    <row r="5568" s="145" customFormat="1" ht="12.75" customHeight="1">
      <c r="H5568" s="149"/>
    </row>
    <row r="5569" s="145" customFormat="1" ht="12.75" customHeight="1">
      <c r="H5569" s="149"/>
    </row>
    <row r="5570" s="145" customFormat="1" ht="12.75" customHeight="1">
      <c r="H5570" s="149"/>
    </row>
    <row r="5571" s="145" customFormat="1" ht="12.75" customHeight="1">
      <c r="H5571" s="149"/>
    </row>
    <row r="5572" s="145" customFormat="1" ht="12.75" customHeight="1">
      <c r="H5572" s="149"/>
    </row>
    <row r="5573" s="145" customFormat="1" ht="12.75" customHeight="1">
      <c r="H5573" s="149"/>
    </row>
    <row r="5574" s="145" customFormat="1" ht="12.75" customHeight="1">
      <c r="H5574" s="149"/>
    </row>
    <row r="5575" s="145" customFormat="1" ht="12.75" customHeight="1">
      <c r="H5575" s="149"/>
    </row>
    <row r="5576" s="145" customFormat="1" ht="12.75" customHeight="1">
      <c r="H5576" s="149"/>
    </row>
    <row r="5577" s="145" customFormat="1" ht="12.75" customHeight="1">
      <c r="H5577" s="149"/>
    </row>
    <row r="5578" s="145" customFormat="1" ht="12.75" customHeight="1">
      <c r="H5578" s="149"/>
    </row>
    <row r="5579" s="145" customFormat="1" ht="12.75" customHeight="1">
      <c r="H5579" s="149"/>
    </row>
    <row r="5580" s="145" customFormat="1" ht="12.75" customHeight="1">
      <c r="H5580" s="149"/>
    </row>
    <row r="5581" s="145" customFormat="1" ht="12.75" customHeight="1">
      <c r="H5581" s="149"/>
    </row>
    <row r="5582" s="145" customFormat="1" ht="12.75" customHeight="1">
      <c r="H5582" s="149"/>
    </row>
    <row r="5583" s="145" customFormat="1" ht="12.75" customHeight="1">
      <c r="H5583" s="149"/>
    </row>
    <row r="5584" s="145" customFormat="1" ht="12.75" customHeight="1">
      <c r="H5584" s="149"/>
    </row>
    <row r="5585" s="145" customFormat="1" ht="12.75" customHeight="1">
      <c r="H5585" s="149"/>
    </row>
    <row r="5586" s="145" customFormat="1" ht="12.75" customHeight="1">
      <c r="H5586" s="149"/>
    </row>
    <row r="5587" s="145" customFormat="1" ht="12.75" customHeight="1">
      <c r="H5587" s="149"/>
    </row>
    <row r="5588" s="145" customFormat="1" ht="12.75" customHeight="1">
      <c r="H5588" s="149"/>
    </row>
    <row r="5589" s="145" customFormat="1" ht="12.75" customHeight="1">
      <c r="H5589" s="149"/>
    </row>
    <row r="5590" s="145" customFormat="1" ht="12.75" customHeight="1">
      <c r="H5590" s="149"/>
    </row>
    <row r="5591" s="145" customFormat="1" ht="12.75" customHeight="1">
      <c r="H5591" s="149"/>
    </row>
    <row r="5592" s="145" customFormat="1" ht="12.75" customHeight="1">
      <c r="H5592" s="149"/>
    </row>
    <row r="5593" s="145" customFormat="1" ht="12.75" customHeight="1">
      <c r="H5593" s="149"/>
    </row>
    <row r="5594" s="145" customFormat="1" ht="12.75" customHeight="1">
      <c r="H5594" s="149"/>
    </row>
    <row r="5595" s="145" customFormat="1" ht="12.75" customHeight="1">
      <c r="H5595" s="149"/>
    </row>
    <row r="5596" s="145" customFormat="1" ht="12.75" customHeight="1">
      <c r="H5596" s="149"/>
    </row>
    <row r="5597" s="145" customFormat="1" ht="12.75" customHeight="1">
      <c r="H5597" s="149"/>
    </row>
    <row r="5598" s="145" customFormat="1" ht="12.75" customHeight="1">
      <c r="H5598" s="149"/>
    </row>
    <row r="5599" s="145" customFormat="1" ht="12.75" customHeight="1">
      <c r="H5599" s="149"/>
    </row>
    <row r="5600" s="145" customFormat="1" ht="12.75" customHeight="1">
      <c r="H5600" s="149"/>
    </row>
    <row r="5601" s="145" customFormat="1" ht="12.75" customHeight="1">
      <c r="H5601" s="149"/>
    </row>
    <row r="5602" s="145" customFormat="1" ht="12.75" customHeight="1">
      <c r="H5602" s="149"/>
    </row>
    <row r="5603" s="145" customFormat="1" ht="12.75" customHeight="1">
      <c r="H5603" s="149"/>
    </row>
    <row r="5604" s="145" customFormat="1" ht="12.75" customHeight="1">
      <c r="H5604" s="149"/>
    </row>
    <row r="5605" s="145" customFormat="1" ht="12.75" customHeight="1">
      <c r="H5605" s="149"/>
    </row>
    <row r="5606" s="145" customFormat="1" ht="12.75" customHeight="1">
      <c r="H5606" s="149"/>
    </row>
    <row r="5607" s="145" customFormat="1" ht="12.75" customHeight="1">
      <c r="H5607" s="149"/>
    </row>
    <row r="5608" s="145" customFormat="1" ht="12.75" customHeight="1">
      <c r="H5608" s="149"/>
    </row>
    <row r="5609" s="145" customFormat="1" ht="12.75" customHeight="1">
      <c r="H5609" s="149"/>
    </row>
    <row r="5610" s="145" customFormat="1" ht="12.75" customHeight="1">
      <c r="H5610" s="149"/>
    </row>
    <row r="5611" s="145" customFormat="1" ht="12.75" customHeight="1">
      <c r="H5611" s="149"/>
    </row>
    <row r="5612" s="145" customFormat="1" ht="12.75" customHeight="1">
      <c r="H5612" s="149"/>
    </row>
    <row r="5613" s="145" customFormat="1" ht="12.75" customHeight="1">
      <c r="H5613" s="149"/>
    </row>
    <row r="5614" s="145" customFormat="1" ht="12.75" customHeight="1">
      <c r="H5614" s="149"/>
    </row>
    <row r="5615" s="145" customFormat="1" ht="12.75" customHeight="1">
      <c r="H5615" s="149"/>
    </row>
    <row r="5616" s="145" customFormat="1" ht="12.75" customHeight="1">
      <c r="H5616" s="149"/>
    </row>
    <row r="5617" s="145" customFormat="1" ht="12.75" customHeight="1">
      <c r="H5617" s="149"/>
    </row>
    <row r="5618" s="145" customFormat="1" ht="12.75" customHeight="1">
      <c r="H5618" s="149"/>
    </row>
    <row r="5619" s="145" customFormat="1" ht="12.75" customHeight="1">
      <c r="H5619" s="149"/>
    </row>
    <row r="5620" s="145" customFormat="1" ht="12.75" customHeight="1">
      <c r="H5620" s="149"/>
    </row>
    <row r="5621" s="145" customFormat="1" ht="12.75" customHeight="1">
      <c r="H5621" s="149"/>
    </row>
    <row r="5622" s="145" customFormat="1" ht="12.75" customHeight="1">
      <c r="H5622" s="149"/>
    </row>
    <row r="5623" s="145" customFormat="1" ht="12.75" customHeight="1">
      <c r="H5623" s="149"/>
    </row>
    <row r="5624" s="145" customFormat="1" ht="12.75" customHeight="1">
      <c r="H5624" s="149"/>
    </row>
    <row r="5625" s="145" customFormat="1" ht="12.75" customHeight="1">
      <c r="H5625" s="149"/>
    </row>
    <row r="5626" s="145" customFormat="1" ht="12.75" customHeight="1">
      <c r="H5626" s="149"/>
    </row>
    <row r="5627" s="145" customFormat="1" ht="12.75" customHeight="1">
      <c r="H5627" s="149"/>
    </row>
    <row r="5628" s="145" customFormat="1" ht="12.75" customHeight="1">
      <c r="H5628" s="149"/>
    </row>
    <row r="5629" s="145" customFormat="1" ht="12.75" customHeight="1">
      <c r="H5629" s="149"/>
    </row>
    <row r="5630" s="145" customFormat="1" ht="12.75" customHeight="1">
      <c r="H5630" s="149"/>
    </row>
    <row r="5631" s="145" customFormat="1" ht="12.75" customHeight="1">
      <c r="H5631" s="149"/>
    </row>
    <row r="5632" s="145" customFormat="1" ht="12.75" customHeight="1">
      <c r="H5632" s="149"/>
    </row>
    <row r="5633" s="145" customFormat="1" ht="12.75" customHeight="1">
      <c r="H5633" s="149"/>
    </row>
    <row r="5634" s="145" customFormat="1" ht="12.75" customHeight="1">
      <c r="H5634" s="149"/>
    </row>
    <row r="5635" s="145" customFormat="1" ht="12.75" customHeight="1">
      <c r="H5635" s="149"/>
    </row>
    <row r="5636" s="145" customFormat="1" ht="12.75" customHeight="1">
      <c r="H5636" s="149"/>
    </row>
    <row r="5637" s="145" customFormat="1" ht="12.75" customHeight="1">
      <c r="H5637" s="149"/>
    </row>
    <row r="5638" s="145" customFormat="1" ht="12.75" customHeight="1">
      <c r="H5638" s="149"/>
    </row>
    <row r="5639" s="145" customFormat="1" ht="12.75" customHeight="1">
      <c r="H5639" s="149"/>
    </row>
    <row r="5640" s="145" customFormat="1" ht="12.75" customHeight="1">
      <c r="H5640" s="149"/>
    </row>
    <row r="5641" s="145" customFormat="1" ht="12.75" customHeight="1">
      <c r="H5641" s="149"/>
    </row>
    <row r="5642" s="145" customFormat="1" ht="12.75" customHeight="1">
      <c r="H5642" s="149"/>
    </row>
    <row r="5643" s="145" customFormat="1" ht="12.75" customHeight="1">
      <c r="H5643" s="149"/>
    </row>
    <row r="5644" s="145" customFormat="1" ht="12.75" customHeight="1">
      <c r="H5644" s="149"/>
    </row>
    <row r="5645" s="145" customFormat="1" ht="12.75" customHeight="1">
      <c r="H5645" s="149"/>
    </row>
    <row r="5646" s="145" customFormat="1" ht="12.75" customHeight="1">
      <c r="H5646" s="149"/>
    </row>
    <row r="5647" s="145" customFormat="1" ht="12.75" customHeight="1">
      <c r="H5647" s="149"/>
    </row>
    <row r="5648" s="145" customFormat="1" ht="12.75" customHeight="1">
      <c r="H5648" s="149"/>
    </row>
    <row r="5649" s="145" customFormat="1" ht="12.75" customHeight="1">
      <c r="H5649" s="149"/>
    </row>
    <row r="5650" s="145" customFormat="1" ht="12.75" customHeight="1">
      <c r="H5650" s="149"/>
    </row>
    <row r="5651" s="145" customFormat="1" ht="12.75" customHeight="1">
      <c r="H5651" s="149"/>
    </row>
    <row r="5652" s="145" customFormat="1" ht="12.75" customHeight="1">
      <c r="H5652" s="149"/>
    </row>
    <row r="5653" s="145" customFormat="1" ht="12.75" customHeight="1">
      <c r="H5653" s="149"/>
    </row>
    <row r="5654" s="145" customFormat="1" ht="12.75" customHeight="1">
      <c r="H5654" s="149"/>
    </row>
    <row r="5655" s="145" customFormat="1" ht="12.75" customHeight="1">
      <c r="H5655" s="149"/>
    </row>
    <row r="5656" s="145" customFormat="1" ht="12.75" customHeight="1">
      <c r="H5656" s="149"/>
    </row>
    <row r="5657" s="145" customFormat="1" ht="12.75" customHeight="1">
      <c r="H5657" s="149"/>
    </row>
    <row r="5658" s="145" customFormat="1" ht="12.75" customHeight="1">
      <c r="H5658" s="149"/>
    </row>
    <row r="5659" s="145" customFormat="1" ht="12.75" customHeight="1">
      <c r="H5659" s="149"/>
    </row>
    <row r="5660" s="145" customFormat="1" ht="12.75" customHeight="1">
      <c r="H5660" s="149"/>
    </row>
    <row r="5661" s="145" customFormat="1" ht="12.75" customHeight="1">
      <c r="H5661" s="149"/>
    </row>
    <row r="5662" s="145" customFormat="1" ht="12.75" customHeight="1">
      <c r="H5662" s="149"/>
    </row>
    <row r="5663" s="145" customFormat="1" ht="12.75" customHeight="1">
      <c r="H5663" s="149"/>
    </row>
    <row r="5664" s="145" customFormat="1" ht="12.75" customHeight="1">
      <c r="H5664" s="149"/>
    </row>
    <row r="5665" s="145" customFormat="1" ht="12.75" customHeight="1">
      <c r="H5665" s="149"/>
    </row>
    <row r="5666" s="145" customFormat="1" ht="12.75" customHeight="1">
      <c r="H5666" s="149"/>
    </row>
    <row r="5667" s="145" customFormat="1" ht="12.75" customHeight="1">
      <c r="H5667" s="149"/>
    </row>
    <row r="5668" s="145" customFormat="1" ht="12.75" customHeight="1">
      <c r="H5668" s="149"/>
    </row>
    <row r="5669" s="145" customFormat="1" ht="12.75" customHeight="1">
      <c r="H5669" s="149"/>
    </row>
    <row r="5670" s="145" customFormat="1" ht="12.75" customHeight="1">
      <c r="H5670" s="149"/>
    </row>
    <row r="5671" s="145" customFormat="1" ht="12.75" customHeight="1">
      <c r="H5671" s="149"/>
    </row>
    <row r="5672" s="145" customFormat="1" ht="12.75" customHeight="1">
      <c r="H5672" s="149"/>
    </row>
    <row r="5673" s="145" customFormat="1" ht="12.75" customHeight="1">
      <c r="H5673" s="149"/>
    </row>
    <row r="5674" s="145" customFormat="1" ht="12.75" customHeight="1">
      <c r="H5674" s="149"/>
    </row>
    <row r="5675" s="145" customFormat="1" ht="12.75" customHeight="1">
      <c r="H5675" s="149"/>
    </row>
    <row r="5676" s="145" customFormat="1" ht="12.75" customHeight="1">
      <c r="H5676" s="149"/>
    </row>
    <row r="5677" s="145" customFormat="1" ht="12.75" customHeight="1">
      <c r="H5677" s="149"/>
    </row>
    <row r="5678" s="145" customFormat="1" ht="12.75" customHeight="1">
      <c r="H5678" s="149"/>
    </row>
    <row r="5679" s="145" customFormat="1" ht="12.75" customHeight="1">
      <c r="H5679" s="149"/>
    </row>
    <row r="5680" s="145" customFormat="1" ht="12.75" customHeight="1">
      <c r="H5680" s="149"/>
    </row>
    <row r="5681" s="145" customFormat="1" ht="12.75" customHeight="1">
      <c r="H5681" s="149"/>
    </row>
    <row r="5682" s="145" customFormat="1" ht="12.75" customHeight="1">
      <c r="H5682" s="149"/>
    </row>
    <row r="5683" s="145" customFormat="1" ht="12.75" customHeight="1">
      <c r="H5683" s="149"/>
    </row>
    <row r="5684" s="145" customFormat="1" ht="12.75" customHeight="1">
      <c r="H5684" s="149"/>
    </row>
    <row r="5685" s="145" customFormat="1" ht="12.75" customHeight="1">
      <c r="H5685" s="149"/>
    </row>
    <row r="5686" s="145" customFormat="1" ht="12.75" customHeight="1">
      <c r="H5686" s="149"/>
    </row>
    <row r="5687" s="145" customFormat="1" ht="12.75" customHeight="1">
      <c r="H5687" s="149"/>
    </row>
    <row r="5688" s="145" customFormat="1" ht="12.75" customHeight="1">
      <c r="H5688" s="149"/>
    </row>
    <row r="5689" s="145" customFormat="1" ht="12.75" customHeight="1">
      <c r="H5689" s="149"/>
    </row>
    <row r="5690" s="145" customFormat="1" ht="12.75" customHeight="1">
      <c r="H5690" s="149"/>
    </row>
    <row r="5691" s="145" customFormat="1" ht="12.75" customHeight="1">
      <c r="H5691" s="149"/>
    </row>
    <row r="5692" s="145" customFormat="1" ht="12.75" customHeight="1">
      <c r="H5692" s="149"/>
    </row>
    <row r="5693" s="145" customFormat="1" ht="12.75" customHeight="1">
      <c r="H5693" s="149"/>
    </row>
    <row r="5694" s="145" customFormat="1" ht="12.75" customHeight="1">
      <c r="H5694" s="149"/>
    </row>
    <row r="5695" s="145" customFormat="1" ht="12.75" customHeight="1">
      <c r="H5695" s="149"/>
    </row>
    <row r="5696" s="145" customFormat="1" ht="12.75" customHeight="1">
      <c r="H5696" s="149"/>
    </row>
    <row r="5697" s="145" customFormat="1" ht="12.75" customHeight="1">
      <c r="H5697" s="149"/>
    </row>
    <row r="5698" s="145" customFormat="1" ht="12.75" customHeight="1">
      <c r="H5698" s="149"/>
    </row>
    <row r="5699" s="145" customFormat="1" ht="12.75" customHeight="1">
      <c r="H5699" s="149"/>
    </row>
    <row r="5700" s="145" customFormat="1" ht="12.75" customHeight="1">
      <c r="H5700" s="149"/>
    </row>
    <row r="5701" s="145" customFormat="1" ht="12.75" customHeight="1">
      <c r="H5701" s="149"/>
    </row>
    <row r="5702" s="145" customFormat="1" ht="12.75" customHeight="1">
      <c r="H5702" s="149"/>
    </row>
    <row r="5703" s="145" customFormat="1" ht="12.75" customHeight="1">
      <c r="H5703" s="149"/>
    </row>
    <row r="5704" s="145" customFormat="1" ht="12.75" customHeight="1">
      <c r="H5704" s="149"/>
    </row>
    <row r="5705" s="145" customFormat="1" ht="12.75" customHeight="1">
      <c r="H5705" s="149"/>
    </row>
    <row r="5706" s="145" customFormat="1" ht="12.75" customHeight="1">
      <c r="H5706" s="149"/>
    </row>
    <row r="5707" s="145" customFormat="1" ht="12.75" customHeight="1">
      <c r="H5707" s="149"/>
    </row>
    <row r="5708" s="145" customFormat="1" ht="12.75" customHeight="1">
      <c r="H5708" s="149"/>
    </row>
    <row r="5709" s="145" customFormat="1" ht="12.75" customHeight="1">
      <c r="H5709" s="149"/>
    </row>
    <row r="5710" s="145" customFormat="1" ht="12.75" customHeight="1">
      <c r="H5710" s="149"/>
    </row>
    <row r="5711" s="145" customFormat="1" ht="12.75" customHeight="1">
      <c r="H5711" s="149"/>
    </row>
    <row r="5712" s="145" customFormat="1" ht="12.75" customHeight="1">
      <c r="H5712" s="149"/>
    </row>
    <row r="5713" s="145" customFormat="1" ht="12.75" customHeight="1">
      <c r="H5713" s="149"/>
    </row>
    <row r="5714" s="145" customFormat="1" ht="12.75" customHeight="1">
      <c r="H5714" s="149"/>
    </row>
    <row r="5715" s="145" customFormat="1" ht="12.75" customHeight="1">
      <c r="H5715" s="149"/>
    </row>
    <row r="5716" s="145" customFormat="1" ht="12.75" customHeight="1">
      <c r="H5716" s="149"/>
    </row>
    <row r="5717" s="145" customFormat="1" ht="12.75" customHeight="1">
      <c r="H5717" s="149"/>
    </row>
    <row r="5718" s="145" customFormat="1" ht="12.75" customHeight="1">
      <c r="H5718" s="149"/>
    </row>
    <row r="5719" s="145" customFormat="1" ht="12.75" customHeight="1">
      <c r="H5719" s="149"/>
    </row>
    <row r="5720" s="145" customFormat="1" ht="12.75" customHeight="1">
      <c r="H5720" s="149"/>
    </row>
    <row r="5721" s="145" customFormat="1" ht="12.75" customHeight="1">
      <c r="H5721" s="149"/>
    </row>
    <row r="5722" s="145" customFormat="1" ht="12.75" customHeight="1">
      <c r="H5722" s="149"/>
    </row>
    <row r="5723" s="145" customFormat="1" ht="12.75" customHeight="1">
      <c r="H5723" s="149"/>
    </row>
    <row r="5724" s="145" customFormat="1" ht="12.75" customHeight="1">
      <c r="H5724" s="149"/>
    </row>
    <row r="5725" s="145" customFormat="1" ht="12.75" customHeight="1">
      <c r="H5725" s="149"/>
    </row>
    <row r="5726" s="145" customFormat="1" ht="12.75" customHeight="1">
      <c r="H5726" s="149"/>
    </row>
    <row r="5727" s="145" customFormat="1" ht="12.75" customHeight="1">
      <c r="H5727" s="149"/>
    </row>
    <row r="5728" s="145" customFormat="1" ht="12.75" customHeight="1">
      <c r="H5728" s="149"/>
    </row>
    <row r="5729" s="145" customFormat="1" ht="12.75" customHeight="1">
      <c r="H5729" s="149"/>
    </row>
    <row r="5730" s="145" customFormat="1" ht="12.75" customHeight="1">
      <c r="H5730" s="149"/>
    </row>
    <row r="5731" s="145" customFormat="1" ht="12.75" customHeight="1">
      <c r="H5731" s="149"/>
    </row>
    <row r="5732" s="145" customFormat="1" ht="12.75" customHeight="1">
      <c r="H5732" s="149"/>
    </row>
    <row r="5733" s="145" customFormat="1" ht="12.75" customHeight="1">
      <c r="H5733" s="149"/>
    </row>
    <row r="5734" s="145" customFormat="1" ht="12.75" customHeight="1">
      <c r="H5734" s="149"/>
    </row>
    <row r="5735" s="145" customFormat="1" ht="12.75" customHeight="1">
      <c r="H5735" s="149"/>
    </row>
    <row r="5736" s="145" customFormat="1" ht="12.75" customHeight="1">
      <c r="H5736" s="149"/>
    </row>
    <row r="5737" s="145" customFormat="1" ht="12.75" customHeight="1">
      <c r="H5737" s="149"/>
    </row>
    <row r="5738" s="145" customFormat="1" ht="12.75" customHeight="1">
      <c r="H5738" s="149"/>
    </row>
    <row r="5739" s="145" customFormat="1" ht="12.75" customHeight="1">
      <c r="H5739" s="149"/>
    </row>
    <row r="5740" s="145" customFormat="1" ht="12.75" customHeight="1">
      <c r="H5740" s="149"/>
    </row>
    <row r="5741" s="145" customFormat="1" ht="12.75" customHeight="1">
      <c r="H5741" s="149"/>
    </row>
    <row r="5742" s="145" customFormat="1" ht="12.75" customHeight="1">
      <c r="H5742" s="149"/>
    </row>
    <row r="5743" s="145" customFormat="1" ht="12.75" customHeight="1">
      <c r="H5743" s="149"/>
    </row>
    <row r="5744" s="145" customFormat="1" ht="12.75" customHeight="1">
      <c r="H5744" s="149"/>
    </row>
    <row r="5745" s="145" customFormat="1" ht="12.75" customHeight="1">
      <c r="H5745" s="149"/>
    </row>
    <row r="5746" s="145" customFormat="1" ht="12.75" customHeight="1">
      <c r="H5746" s="149"/>
    </row>
    <row r="5747" s="145" customFormat="1" ht="12.75" customHeight="1">
      <c r="H5747" s="149"/>
    </row>
    <row r="5748" s="145" customFormat="1" ht="12.75" customHeight="1">
      <c r="H5748" s="149"/>
    </row>
    <row r="5749" s="145" customFormat="1" ht="12.75" customHeight="1">
      <c r="H5749" s="149"/>
    </row>
    <row r="5750" s="145" customFormat="1" ht="12.75" customHeight="1">
      <c r="H5750" s="149"/>
    </row>
    <row r="5751" s="145" customFormat="1" ht="12.75" customHeight="1">
      <c r="H5751" s="149"/>
    </row>
    <row r="5752" s="145" customFormat="1" ht="12.75" customHeight="1">
      <c r="H5752" s="149"/>
    </row>
    <row r="5753" s="145" customFormat="1" ht="12.75" customHeight="1">
      <c r="H5753" s="149"/>
    </row>
    <row r="5754" s="145" customFormat="1" ht="12.75" customHeight="1">
      <c r="H5754" s="149"/>
    </row>
    <row r="5755" s="145" customFormat="1" ht="12.75" customHeight="1">
      <c r="H5755" s="149"/>
    </row>
    <row r="5756" s="145" customFormat="1" ht="12.75" customHeight="1">
      <c r="H5756" s="149"/>
    </row>
    <row r="5757" s="145" customFormat="1" ht="12.75" customHeight="1">
      <c r="H5757" s="149"/>
    </row>
    <row r="5758" s="145" customFormat="1" ht="12.75" customHeight="1">
      <c r="H5758" s="149"/>
    </row>
    <row r="5759" s="145" customFormat="1" ht="12.75" customHeight="1">
      <c r="H5759" s="149"/>
    </row>
    <row r="5760" s="145" customFormat="1" ht="12.75" customHeight="1">
      <c r="H5760" s="149"/>
    </row>
    <row r="5761" s="145" customFormat="1" ht="12.75" customHeight="1">
      <c r="H5761" s="149"/>
    </row>
    <row r="5762" s="145" customFormat="1" ht="12.75" customHeight="1">
      <c r="H5762" s="149"/>
    </row>
    <row r="5763" s="145" customFormat="1" ht="12.75" customHeight="1">
      <c r="H5763" s="149"/>
    </row>
    <row r="5764" s="145" customFormat="1" ht="12.75" customHeight="1">
      <c r="H5764" s="149"/>
    </row>
    <row r="5765" s="145" customFormat="1" ht="12.75" customHeight="1">
      <c r="H5765" s="149"/>
    </row>
    <row r="5766" s="145" customFormat="1" ht="12.75" customHeight="1">
      <c r="H5766" s="149"/>
    </row>
    <row r="5767" s="145" customFormat="1" ht="12.75" customHeight="1">
      <c r="H5767" s="149"/>
    </row>
    <row r="5768" s="145" customFormat="1" ht="12.75" customHeight="1">
      <c r="H5768" s="149"/>
    </row>
    <row r="5769" s="145" customFormat="1" ht="12.75" customHeight="1">
      <c r="H5769" s="149"/>
    </row>
    <row r="5770" s="145" customFormat="1" ht="12.75" customHeight="1">
      <c r="H5770" s="149"/>
    </row>
    <row r="5771" s="145" customFormat="1" ht="12.75" customHeight="1">
      <c r="H5771" s="149"/>
    </row>
    <row r="5772" s="145" customFormat="1" ht="12.75" customHeight="1">
      <c r="H5772" s="149"/>
    </row>
    <row r="5773" s="145" customFormat="1" ht="12.75" customHeight="1">
      <c r="H5773" s="149"/>
    </row>
    <row r="5774" s="145" customFormat="1" ht="12.75" customHeight="1">
      <c r="H5774" s="149"/>
    </row>
    <row r="5775" s="145" customFormat="1" ht="12.75" customHeight="1">
      <c r="H5775" s="149"/>
    </row>
    <row r="5776" s="145" customFormat="1" ht="12.75" customHeight="1">
      <c r="H5776" s="149"/>
    </row>
    <row r="5777" s="145" customFormat="1" ht="12.75" customHeight="1">
      <c r="H5777" s="149"/>
    </row>
    <row r="5778" s="145" customFormat="1" ht="12.75" customHeight="1">
      <c r="H5778" s="149"/>
    </row>
    <row r="5779" s="145" customFormat="1" ht="12.75" customHeight="1">
      <c r="H5779" s="149"/>
    </row>
    <row r="5780" s="145" customFormat="1" ht="12.75" customHeight="1">
      <c r="H5780" s="149"/>
    </row>
    <row r="5781" s="145" customFormat="1" ht="12.75" customHeight="1">
      <c r="H5781" s="149"/>
    </row>
    <row r="5782" s="145" customFormat="1" ht="12.75" customHeight="1">
      <c r="H5782" s="149"/>
    </row>
    <row r="5783" s="145" customFormat="1" ht="12.75" customHeight="1">
      <c r="H5783" s="149"/>
    </row>
    <row r="5784" s="145" customFormat="1" ht="12.75" customHeight="1">
      <c r="H5784" s="149"/>
    </row>
    <row r="5785" s="145" customFormat="1" ht="12.75" customHeight="1">
      <c r="H5785" s="149"/>
    </row>
    <row r="5786" s="145" customFormat="1" ht="12.75" customHeight="1">
      <c r="H5786" s="149"/>
    </row>
    <row r="5787" s="145" customFormat="1" ht="12.75" customHeight="1">
      <c r="H5787" s="149"/>
    </row>
    <row r="5788" s="145" customFormat="1" ht="12.75" customHeight="1">
      <c r="H5788" s="149"/>
    </row>
    <row r="5789" s="145" customFormat="1" ht="12.75" customHeight="1">
      <c r="H5789" s="149"/>
    </row>
    <row r="5790" s="145" customFormat="1" ht="12.75" customHeight="1">
      <c r="H5790" s="149"/>
    </row>
    <row r="5791" s="145" customFormat="1" ht="12.75" customHeight="1">
      <c r="H5791" s="149"/>
    </row>
    <row r="5792" s="145" customFormat="1" ht="12.75" customHeight="1">
      <c r="H5792" s="149"/>
    </row>
    <row r="5793" s="145" customFormat="1" ht="12.75" customHeight="1">
      <c r="H5793" s="149"/>
    </row>
    <row r="5794" s="145" customFormat="1" ht="12.75" customHeight="1">
      <c r="H5794" s="149"/>
    </row>
    <row r="5795" s="145" customFormat="1" ht="12.75" customHeight="1">
      <c r="H5795" s="149"/>
    </row>
    <row r="5796" s="145" customFormat="1" ht="12.75" customHeight="1">
      <c r="H5796" s="149"/>
    </row>
    <row r="5797" s="145" customFormat="1" ht="12.75" customHeight="1">
      <c r="H5797" s="149"/>
    </row>
    <row r="5798" s="145" customFormat="1" ht="12.75" customHeight="1">
      <c r="H5798" s="149"/>
    </row>
    <row r="5799" s="145" customFormat="1" ht="12.75" customHeight="1">
      <c r="H5799" s="149"/>
    </row>
    <row r="5800" s="145" customFormat="1" ht="12.75" customHeight="1">
      <c r="H5800" s="149"/>
    </row>
    <row r="5801" s="145" customFormat="1" ht="12.75" customHeight="1">
      <c r="H5801" s="149"/>
    </row>
    <row r="5802" s="145" customFormat="1" ht="12.75" customHeight="1">
      <c r="H5802" s="149"/>
    </row>
    <row r="5803" s="145" customFormat="1" ht="12.75" customHeight="1">
      <c r="H5803" s="149"/>
    </row>
    <row r="5804" s="145" customFormat="1" ht="12.75" customHeight="1">
      <c r="H5804" s="149"/>
    </row>
    <row r="5805" s="145" customFormat="1" ht="12.75" customHeight="1">
      <c r="H5805" s="149"/>
    </row>
    <row r="5806" s="145" customFormat="1" ht="12.75" customHeight="1">
      <c r="H5806" s="149"/>
    </row>
    <row r="5807" s="145" customFormat="1" ht="12.75" customHeight="1">
      <c r="H5807" s="149"/>
    </row>
    <row r="5808" s="145" customFormat="1" ht="12.75" customHeight="1">
      <c r="H5808" s="149"/>
    </row>
    <row r="5809" s="145" customFormat="1" ht="12.75" customHeight="1">
      <c r="H5809" s="149"/>
    </row>
    <row r="5810" s="145" customFormat="1" ht="12.75" customHeight="1">
      <c r="H5810" s="149"/>
    </row>
    <row r="5811" s="145" customFormat="1" ht="12.75" customHeight="1">
      <c r="H5811" s="149"/>
    </row>
    <row r="5812" s="145" customFormat="1" ht="12.75" customHeight="1">
      <c r="H5812" s="149"/>
    </row>
    <row r="5813" s="145" customFormat="1" ht="12.75" customHeight="1">
      <c r="H5813" s="149"/>
    </row>
    <row r="5814" s="145" customFormat="1" ht="12.75" customHeight="1">
      <c r="H5814" s="149"/>
    </row>
    <row r="5815" s="145" customFormat="1" ht="12.75" customHeight="1">
      <c r="H5815" s="149"/>
    </row>
    <row r="5816" s="145" customFormat="1" ht="12.75" customHeight="1">
      <c r="H5816" s="149"/>
    </row>
    <row r="5817" s="145" customFormat="1" ht="12.75" customHeight="1">
      <c r="H5817" s="149"/>
    </row>
    <row r="5818" s="145" customFormat="1" ht="12.75" customHeight="1">
      <c r="H5818" s="149"/>
    </row>
    <row r="5819" s="145" customFormat="1" ht="12.75" customHeight="1">
      <c r="H5819" s="149"/>
    </row>
    <row r="5820" s="145" customFormat="1" ht="12.75" customHeight="1">
      <c r="H5820" s="149"/>
    </row>
    <row r="5821" s="145" customFormat="1" ht="12.75" customHeight="1">
      <c r="H5821" s="149"/>
    </row>
    <row r="5822" s="145" customFormat="1" ht="12.75" customHeight="1">
      <c r="H5822" s="149"/>
    </row>
    <row r="5823" s="145" customFormat="1" ht="12.75" customHeight="1">
      <c r="H5823" s="149"/>
    </row>
    <row r="5824" s="145" customFormat="1" ht="12.75" customHeight="1">
      <c r="H5824" s="149"/>
    </row>
    <row r="5825" s="145" customFormat="1" ht="12.75" customHeight="1">
      <c r="H5825" s="149"/>
    </row>
    <row r="5826" s="145" customFormat="1" ht="12.75" customHeight="1">
      <c r="H5826" s="149"/>
    </row>
    <row r="5827" s="145" customFormat="1" ht="12.75" customHeight="1">
      <c r="H5827" s="149"/>
    </row>
    <row r="5828" s="145" customFormat="1" ht="12.75" customHeight="1">
      <c r="H5828" s="149"/>
    </row>
    <row r="5829" s="145" customFormat="1" ht="12.75" customHeight="1">
      <c r="H5829" s="149"/>
    </row>
    <row r="5830" s="145" customFormat="1" ht="12.75" customHeight="1">
      <c r="H5830" s="149"/>
    </row>
    <row r="5831" s="145" customFormat="1" ht="12.75" customHeight="1">
      <c r="H5831" s="149"/>
    </row>
    <row r="5832" s="145" customFormat="1" ht="12.75" customHeight="1">
      <c r="H5832" s="149"/>
    </row>
    <row r="5833" s="145" customFormat="1" ht="12.75" customHeight="1">
      <c r="H5833" s="149"/>
    </row>
    <row r="5834" s="145" customFormat="1" ht="12.75" customHeight="1">
      <c r="H5834" s="149"/>
    </row>
    <row r="5835" s="145" customFormat="1" ht="12.75" customHeight="1">
      <c r="H5835" s="149"/>
    </row>
    <row r="5836" s="145" customFormat="1" ht="12.75" customHeight="1">
      <c r="H5836" s="149"/>
    </row>
    <row r="5837" s="145" customFormat="1" ht="12.75" customHeight="1">
      <c r="H5837" s="149"/>
    </row>
    <row r="5838" s="145" customFormat="1" ht="12.75" customHeight="1">
      <c r="H5838" s="149"/>
    </row>
    <row r="5839" s="145" customFormat="1" ht="12.75" customHeight="1">
      <c r="H5839" s="149"/>
    </row>
    <row r="5840" s="145" customFormat="1" ht="12.75" customHeight="1">
      <c r="H5840" s="149"/>
    </row>
    <row r="5841" s="145" customFormat="1" ht="12.75" customHeight="1">
      <c r="H5841" s="149"/>
    </row>
    <row r="5842" s="145" customFormat="1" ht="12.75" customHeight="1">
      <c r="H5842" s="149"/>
    </row>
    <row r="5843" s="145" customFormat="1" ht="12.75" customHeight="1">
      <c r="H5843" s="149"/>
    </row>
    <row r="5844" s="145" customFormat="1" ht="12.75" customHeight="1">
      <c r="H5844" s="149"/>
    </row>
    <row r="5845" s="145" customFormat="1" ht="12.75" customHeight="1">
      <c r="H5845" s="149"/>
    </row>
    <row r="5846" s="145" customFormat="1" ht="12.75" customHeight="1">
      <c r="H5846" s="149"/>
    </row>
    <row r="5847" s="145" customFormat="1" ht="12.75" customHeight="1">
      <c r="H5847" s="149"/>
    </row>
    <row r="5848" s="145" customFormat="1" ht="12.75" customHeight="1">
      <c r="H5848" s="149"/>
    </row>
    <row r="5849" s="145" customFormat="1" ht="12.75" customHeight="1">
      <c r="H5849" s="149"/>
    </row>
    <row r="5850" s="145" customFormat="1" ht="12.75" customHeight="1">
      <c r="H5850" s="149"/>
    </row>
    <row r="5851" s="145" customFormat="1" ht="12.75" customHeight="1">
      <c r="H5851" s="149"/>
    </row>
    <row r="5852" s="145" customFormat="1" ht="12.75" customHeight="1">
      <c r="H5852" s="149"/>
    </row>
    <row r="5853" s="145" customFormat="1" ht="12.75" customHeight="1">
      <c r="H5853" s="149"/>
    </row>
    <row r="5854" s="145" customFormat="1" ht="12.75" customHeight="1">
      <c r="H5854" s="149"/>
    </row>
    <row r="5855" s="145" customFormat="1" ht="12.75" customHeight="1">
      <c r="H5855" s="149"/>
    </row>
    <row r="5856" s="145" customFormat="1" ht="12.75" customHeight="1">
      <c r="H5856" s="149"/>
    </row>
    <row r="5857" s="145" customFormat="1" ht="12.75" customHeight="1">
      <c r="H5857" s="149"/>
    </row>
    <row r="5858" s="145" customFormat="1" ht="12.75" customHeight="1">
      <c r="H5858" s="149"/>
    </row>
    <row r="5859" s="145" customFormat="1" ht="12.75" customHeight="1">
      <c r="H5859" s="149"/>
    </row>
    <row r="5860" s="145" customFormat="1" ht="12.75" customHeight="1">
      <c r="H5860" s="149"/>
    </row>
    <row r="5861" s="145" customFormat="1" ht="12.75" customHeight="1">
      <c r="H5861" s="149"/>
    </row>
    <row r="5862" s="145" customFormat="1" ht="12.75" customHeight="1">
      <c r="H5862" s="149"/>
    </row>
    <row r="5863" s="145" customFormat="1" ht="12.75" customHeight="1">
      <c r="H5863" s="149"/>
    </row>
    <row r="5864" s="145" customFormat="1" ht="12.75" customHeight="1">
      <c r="H5864" s="149"/>
    </row>
    <row r="5865" s="145" customFormat="1" ht="12.75" customHeight="1">
      <c r="H5865" s="149"/>
    </row>
    <row r="5866" s="145" customFormat="1" ht="12.75" customHeight="1">
      <c r="H5866" s="149"/>
    </row>
    <row r="5867" s="145" customFormat="1" ht="12.75" customHeight="1">
      <c r="H5867" s="149"/>
    </row>
    <row r="5868" s="145" customFormat="1" ht="12.75" customHeight="1">
      <c r="H5868" s="149"/>
    </row>
    <row r="5869" s="145" customFormat="1" ht="12.75" customHeight="1">
      <c r="H5869" s="149"/>
    </row>
    <row r="5870" s="145" customFormat="1" ht="12.75" customHeight="1">
      <c r="H5870" s="149"/>
    </row>
    <row r="5871" s="145" customFormat="1" ht="12.75" customHeight="1">
      <c r="H5871" s="149"/>
    </row>
    <row r="5872" s="145" customFormat="1" ht="12.75" customHeight="1">
      <c r="H5872" s="149"/>
    </row>
    <row r="5873" s="145" customFormat="1" ht="12.75" customHeight="1">
      <c r="H5873" s="149"/>
    </row>
    <row r="5874" s="145" customFormat="1" ht="12.75" customHeight="1">
      <c r="H5874" s="149"/>
    </row>
    <row r="5875" s="145" customFormat="1" ht="12.75" customHeight="1">
      <c r="H5875" s="149"/>
    </row>
    <row r="5876" s="145" customFormat="1" ht="12.75" customHeight="1">
      <c r="H5876" s="149"/>
    </row>
    <row r="5877" s="145" customFormat="1" ht="12.75" customHeight="1">
      <c r="H5877" s="149"/>
    </row>
    <row r="5878" s="145" customFormat="1" ht="12.75" customHeight="1">
      <c r="H5878" s="149"/>
    </row>
    <row r="5879" s="145" customFormat="1" ht="12.75" customHeight="1">
      <c r="H5879" s="149"/>
    </row>
    <row r="5880" s="145" customFormat="1" ht="12.75" customHeight="1">
      <c r="H5880" s="149"/>
    </row>
    <row r="5881" s="145" customFormat="1" ht="12.75" customHeight="1">
      <c r="H5881" s="149"/>
    </row>
    <row r="5882" s="145" customFormat="1" ht="12.75" customHeight="1">
      <c r="H5882" s="149"/>
    </row>
    <row r="5883" s="145" customFormat="1" ht="12.75" customHeight="1">
      <c r="H5883" s="149"/>
    </row>
    <row r="5884" s="145" customFormat="1" ht="12.75" customHeight="1">
      <c r="H5884" s="149"/>
    </row>
    <row r="5885" s="145" customFormat="1" ht="12.75" customHeight="1">
      <c r="H5885" s="149"/>
    </row>
    <row r="5886" s="145" customFormat="1" ht="12.75" customHeight="1">
      <c r="H5886" s="149"/>
    </row>
    <row r="5887" s="145" customFormat="1" ht="12.75" customHeight="1">
      <c r="H5887" s="149"/>
    </row>
    <row r="5888" s="145" customFormat="1" ht="12.75" customHeight="1">
      <c r="H5888" s="149"/>
    </row>
    <row r="5889" s="145" customFormat="1" ht="12.75" customHeight="1">
      <c r="H5889" s="149"/>
    </row>
    <row r="5890" s="145" customFormat="1" ht="12.75" customHeight="1">
      <c r="H5890" s="149"/>
    </row>
    <row r="5891" s="145" customFormat="1" ht="12.75" customHeight="1">
      <c r="H5891" s="149"/>
    </row>
    <row r="5892" s="145" customFormat="1" ht="12.75" customHeight="1">
      <c r="H5892" s="149"/>
    </row>
    <row r="5893" s="145" customFormat="1" ht="12.75" customHeight="1">
      <c r="H5893" s="149"/>
    </row>
    <row r="5894" s="145" customFormat="1" ht="12.75" customHeight="1">
      <c r="H5894" s="149"/>
    </row>
    <row r="5895" s="145" customFormat="1" ht="12.75" customHeight="1">
      <c r="H5895" s="149"/>
    </row>
    <row r="5896" s="145" customFormat="1" ht="12.75" customHeight="1">
      <c r="H5896" s="149"/>
    </row>
    <row r="5897" s="145" customFormat="1" ht="12.75" customHeight="1">
      <c r="H5897" s="149"/>
    </row>
    <row r="5898" s="145" customFormat="1" ht="12.75" customHeight="1">
      <c r="H5898" s="149"/>
    </row>
    <row r="5899" s="145" customFormat="1" ht="12.75" customHeight="1">
      <c r="H5899" s="149"/>
    </row>
    <row r="5900" s="145" customFormat="1" ht="12.75" customHeight="1">
      <c r="H5900" s="149"/>
    </row>
    <row r="5901" s="145" customFormat="1" ht="12.75" customHeight="1">
      <c r="H5901" s="149"/>
    </row>
    <row r="5902" s="145" customFormat="1" ht="12.75" customHeight="1">
      <c r="H5902" s="149"/>
    </row>
    <row r="5903" s="145" customFormat="1" ht="12.75" customHeight="1">
      <c r="H5903" s="149"/>
    </row>
    <row r="5904" s="145" customFormat="1" ht="12.75" customHeight="1">
      <c r="H5904" s="149"/>
    </row>
    <row r="5905" s="145" customFormat="1" ht="12.75" customHeight="1">
      <c r="H5905" s="149"/>
    </row>
    <row r="5906" s="145" customFormat="1" ht="12.75" customHeight="1">
      <c r="H5906" s="149"/>
    </row>
    <row r="5907" s="145" customFormat="1" ht="12.75" customHeight="1">
      <c r="H5907" s="149"/>
    </row>
    <row r="5908" s="145" customFormat="1" ht="12.75" customHeight="1">
      <c r="H5908" s="149"/>
    </row>
    <row r="5909" s="145" customFormat="1" ht="12.75" customHeight="1">
      <c r="H5909" s="149"/>
    </row>
    <row r="5910" s="145" customFormat="1" ht="12.75" customHeight="1">
      <c r="H5910" s="149"/>
    </row>
    <row r="5911" s="145" customFormat="1" ht="12.75" customHeight="1">
      <c r="H5911" s="149"/>
    </row>
    <row r="5912" s="145" customFormat="1" ht="12.75" customHeight="1">
      <c r="H5912" s="149"/>
    </row>
    <row r="5913" s="145" customFormat="1" ht="12.75" customHeight="1">
      <c r="H5913" s="149"/>
    </row>
    <row r="5914" s="145" customFormat="1" ht="12.75" customHeight="1">
      <c r="H5914" s="149"/>
    </row>
    <row r="5915" s="145" customFormat="1" ht="12.75" customHeight="1">
      <c r="H5915" s="149"/>
    </row>
    <row r="5916" s="145" customFormat="1" ht="12.75" customHeight="1">
      <c r="H5916" s="149"/>
    </row>
    <row r="5917" s="145" customFormat="1" ht="12.75" customHeight="1">
      <c r="H5917" s="149"/>
    </row>
    <row r="5918" s="145" customFormat="1" ht="12.75" customHeight="1">
      <c r="H5918" s="149"/>
    </row>
    <row r="5919" s="145" customFormat="1" ht="12.75" customHeight="1">
      <c r="H5919" s="149"/>
    </row>
    <row r="5920" s="145" customFormat="1" ht="12.75" customHeight="1">
      <c r="H5920" s="149"/>
    </row>
    <row r="5921" s="145" customFormat="1" ht="12.75" customHeight="1">
      <c r="H5921" s="149"/>
    </row>
    <row r="5922" s="145" customFormat="1" ht="12.75" customHeight="1">
      <c r="H5922" s="149"/>
    </row>
    <row r="5923" s="145" customFormat="1" ht="12.75" customHeight="1">
      <c r="H5923" s="149"/>
    </row>
    <row r="5924" s="145" customFormat="1" ht="12.75" customHeight="1">
      <c r="H5924" s="149"/>
    </row>
    <row r="5925" s="145" customFormat="1" ht="12.75" customHeight="1">
      <c r="H5925" s="149"/>
    </row>
    <row r="5926" s="145" customFormat="1" ht="12.75" customHeight="1">
      <c r="H5926" s="149"/>
    </row>
    <row r="5927" s="145" customFormat="1" ht="12.75" customHeight="1">
      <c r="H5927" s="149"/>
    </row>
    <row r="5928" s="145" customFormat="1" ht="12.75" customHeight="1">
      <c r="H5928" s="149"/>
    </row>
    <row r="5929" s="145" customFormat="1" ht="12.75" customHeight="1">
      <c r="H5929" s="149"/>
    </row>
    <row r="5930" s="145" customFormat="1" ht="12.75" customHeight="1">
      <c r="H5930" s="149"/>
    </row>
    <row r="5931" s="145" customFormat="1" ht="12.75" customHeight="1">
      <c r="H5931" s="149"/>
    </row>
    <row r="5932" s="145" customFormat="1" ht="12.75" customHeight="1">
      <c r="H5932" s="149"/>
    </row>
    <row r="5933" s="145" customFormat="1" ht="12.75" customHeight="1">
      <c r="H5933" s="149"/>
    </row>
    <row r="5934" s="145" customFormat="1" ht="12.75" customHeight="1">
      <c r="H5934" s="149"/>
    </row>
    <row r="5935" s="145" customFormat="1" ht="12.75" customHeight="1">
      <c r="H5935" s="149"/>
    </row>
    <row r="5936" s="145" customFormat="1" ht="12.75" customHeight="1">
      <c r="H5936" s="149"/>
    </row>
    <row r="5937" s="145" customFormat="1" ht="12.75" customHeight="1">
      <c r="H5937" s="149"/>
    </row>
    <row r="5938" s="145" customFormat="1" ht="12.75" customHeight="1">
      <c r="H5938" s="149"/>
    </row>
    <row r="5939" s="145" customFormat="1" ht="12.75" customHeight="1">
      <c r="H5939" s="149"/>
    </row>
    <row r="5940" s="145" customFormat="1" ht="12.75" customHeight="1">
      <c r="H5940" s="149"/>
    </row>
    <row r="5941" s="145" customFormat="1" ht="12.75" customHeight="1">
      <c r="H5941" s="149"/>
    </row>
    <row r="5942" s="145" customFormat="1" ht="12.75" customHeight="1">
      <c r="H5942" s="149"/>
    </row>
    <row r="5943" s="145" customFormat="1" ht="12.75" customHeight="1">
      <c r="H5943" s="149"/>
    </row>
    <row r="5944" s="145" customFormat="1" ht="12.75" customHeight="1">
      <c r="H5944" s="149"/>
    </row>
    <row r="5945" s="145" customFormat="1" ht="12.75" customHeight="1">
      <c r="H5945" s="149"/>
    </row>
    <row r="5946" s="145" customFormat="1" ht="12.75" customHeight="1">
      <c r="H5946" s="149"/>
    </row>
    <row r="5947" s="145" customFormat="1" ht="12.75" customHeight="1">
      <c r="H5947" s="149"/>
    </row>
    <row r="5948" s="145" customFormat="1" ht="12.75" customHeight="1">
      <c r="H5948" s="149"/>
    </row>
    <row r="5949" s="145" customFormat="1" ht="12.75" customHeight="1">
      <c r="H5949" s="149"/>
    </row>
    <row r="5950" s="145" customFormat="1" ht="12.75" customHeight="1">
      <c r="H5950" s="149"/>
    </row>
    <row r="5951" s="145" customFormat="1" ht="12.75" customHeight="1">
      <c r="H5951" s="149"/>
    </row>
    <row r="5952" s="145" customFormat="1" ht="12.75" customHeight="1">
      <c r="H5952" s="149"/>
    </row>
    <row r="5953" s="145" customFormat="1" ht="12.75" customHeight="1">
      <c r="H5953" s="149"/>
    </row>
    <row r="5954" s="145" customFormat="1" ht="12.75" customHeight="1">
      <c r="H5954" s="149"/>
    </row>
    <row r="5955" s="145" customFormat="1" ht="12.75" customHeight="1">
      <c r="H5955" s="149"/>
    </row>
    <row r="5956" s="145" customFormat="1" ht="12.75" customHeight="1">
      <c r="H5956" s="149"/>
    </row>
    <row r="5957" s="145" customFormat="1" ht="12.75" customHeight="1">
      <c r="H5957" s="149"/>
    </row>
    <row r="5958" s="145" customFormat="1" ht="12.75" customHeight="1">
      <c r="H5958" s="149"/>
    </row>
    <row r="5959" s="145" customFormat="1" ht="12.75" customHeight="1">
      <c r="H5959" s="149"/>
    </row>
    <row r="5960" s="145" customFormat="1" ht="12.75" customHeight="1">
      <c r="H5960" s="149"/>
    </row>
    <row r="5961" s="145" customFormat="1" ht="12.75" customHeight="1">
      <c r="H5961" s="149"/>
    </row>
    <row r="5962" s="145" customFormat="1" ht="12.75" customHeight="1">
      <c r="H5962" s="149"/>
    </row>
    <row r="5963" s="145" customFormat="1" ht="12.75" customHeight="1">
      <c r="H5963" s="149"/>
    </row>
    <row r="5964" s="145" customFormat="1" ht="12.75" customHeight="1">
      <c r="H5964" s="149"/>
    </row>
    <row r="5965" s="145" customFormat="1" ht="12.75" customHeight="1">
      <c r="H5965" s="149"/>
    </row>
    <row r="5966" s="145" customFormat="1" ht="12.75" customHeight="1">
      <c r="H5966" s="149"/>
    </row>
    <row r="5967" s="145" customFormat="1" ht="12.75" customHeight="1">
      <c r="H5967" s="149"/>
    </row>
    <row r="5968" s="145" customFormat="1" ht="12.75" customHeight="1">
      <c r="H5968" s="149"/>
    </row>
    <row r="5969" s="145" customFormat="1" ht="12.75" customHeight="1">
      <c r="H5969" s="149"/>
    </row>
    <row r="5970" s="145" customFormat="1" ht="12.75" customHeight="1">
      <c r="H5970" s="149"/>
    </row>
    <row r="5971" s="145" customFormat="1" ht="12.75" customHeight="1">
      <c r="H5971" s="149"/>
    </row>
    <row r="5972" s="145" customFormat="1" ht="12.75" customHeight="1">
      <c r="H5972" s="149"/>
    </row>
    <row r="5973" s="145" customFormat="1" ht="12.75" customHeight="1">
      <c r="H5973" s="149"/>
    </row>
    <row r="5974" s="145" customFormat="1" ht="12.75" customHeight="1">
      <c r="H5974" s="149"/>
    </row>
    <row r="5975" s="145" customFormat="1" ht="12.75" customHeight="1">
      <c r="H5975" s="149"/>
    </row>
    <row r="5976" s="145" customFormat="1" ht="12.75" customHeight="1">
      <c r="H5976" s="149"/>
    </row>
    <row r="5977" s="145" customFormat="1" ht="12.75" customHeight="1">
      <c r="H5977" s="149"/>
    </row>
    <row r="5978" s="145" customFormat="1" ht="12.75" customHeight="1">
      <c r="H5978" s="149"/>
    </row>
    <row r="5979" s="145" customFormat="1" ht="12.75" customHeight="1">
      <c r="H5979" s="149"/>
    </row>
    <row r="5980" s="145" customFormat="1" ht="12.75" customHeight="1">
      <c r="H5980" s="149"/>
    </row>
    <row r="5981" s="145" customFormat="1" ht="12.75" customHeight="1">
      <c r="H5981" s="149"/>
    </row>
    <row r="5982" s="145" customFormat="1" ht="12.75" customHeight="1">
      <c r="H5982" s="149"/>
    </row>
    <row r="5983" s="145" customFormat="1" ht="12.75" customHeight="1">
      <c r="H5983" s="149"/>
    </row>
    <row r="5984" s="145" customFormat="1" ht="12.75" customHeight="1">
      <c r="H5984" s="149"/>
    </row>
    <row r="5985" s="145" customFormat="1" ht="12.75" customHeight="1">
      <c r="H5985" s="149"/>
    </row>
    <row r="5986" s="145" customFormat="1" ht="12.75" customHeight="1">
      <c r="H5986" s="149"/>
    </row>
    <row r="5987" s="145" customFormat="1" ht="12.75" customHeight="1">
      <c r="H5987" s="149"/>
    </row>
    <row r="5988" s="145" customFormat="1" ht="12.75" customHeight="1">
      <c r="H5988" s="149"/>
    </row>
    <row r="5989" s="145" customFormat="1" ht="12.75" customHeight="1">
      <c r="H5989" s="149"/>
    </row>
    <row r="5990" s="145" customFormat="1" ht="12.75" customHeight="1">
      <c r="H5990" s="149"/>
    </row>
    <row r="5991" s="145" customFormat="1" ht="12.75" customHeight="1">
      <c r="H5991" s="149"/>
    </row>
    <row r="5992" s="145" customFormat="1" ht="12.75" customHeight="1">
      <c r="H5992" s="149"/>
    </row>
    <row r="5993" s="145" customFormat="1" ht="12.75" customHeight="1">
      <c r="H5993" s="149"/>
    </row>
    <row r="5994" s="145" customFormat="1" ht="12.75" customHeight="1">
      <c r="H5994" s="149"/>
    </row>
    <row r="5995" s="145" customFormat="1" ht="12.75" customHeight="1">
      <c r="H5995" s="149"/>
    </row>
    <row r="5996" s="145" customFormat="1" ht="12.75" customHeight="1">
      <c r="H5996" s="149"/>
    </row>
    <row r="5997" s="145" customFormat="1" ht="12.75" customHeight="1">
      <c r="H5997" s="149"/>
    </row>
    <row r="5998" s="145" customFormat="1" ht="12.75" customHeight="1">
      <c r="H5998" s="149"/>
    </row>
    <row r="5999" s="145" customFormat="1" ht="12.75" customHeight="1">
      <c r="H5999" s="149"/>
    </row>
    <row r="6000" s="145" customFormat="1" ht="12.75" customHeight="1">
      <c r="H6000" s="149"/>
    </row>
    <row r="6001" s="145" customFormat="1" ht="12.75" customHeight="1">
      <c r="H6001" s="149"/>
    </row>
    <row r="6002" s="145" customFormat="1" ht="12.75" customHeight="1">
      <c r="H6002" s="149"/>
    </row>
    <row r="6003" s="145" customFormat="1" ht="12.75" customHeight="1">
      <c r="H6003" s="149"/>
    </row>
    <row r="6004" s="145" customFormat="1" ht="12.75" customHeight="1">
      <c r="H6004" s="149"/>
    </row>
    <row r="6005" s="145" customFormat="1" ht="12.75" customHeight="1">
      <c r="H6005" s="149"/>
    </row>
    <row r="6006" s="145" customFormat="1" ht="12.75" customHeight="1">
      <c r="H6006" s="149"/>
    </row>
    <row r="6007" s="145" customFormat="1" ht="12.75" customHeight="1">
      <c r="H6007" s="149"/>
    </row>
    <row r="6008" s="145" customFormat="1" ht="12.75" customHeight="1">
      <c r="H6008" s="149"/>
    </row>
    <row r="6009" s="145" customFormat="1" ht="12.75" customHeight="1">
      <c r="H6009" s="149"/>
    </row>
    <row r="6010" s="145" customFormat="1" ht="12.75" customHeight="1">
      <c r="H6010" s="149"/>
    </row>
    <row r="6011" s="145" customFormat="1" ht="12.75" customHeight="1">
      <c r="H6011" s="149"/>
    </row>
    <row r="6012" s="145" customFormat="1" ht="12.75" customHeight="1">
      <c r="H6012" s="149"/>
    </row>
    <row r="6013" s="145" customFormat="1" ht="12.75" customHeight="1">
      <c r="H6013" s="149"/>
    </row>
    <row r="6014" s="145" customFormat="1" ht="12.75" customHeight="1">
      <c r="H6014" s="149"/>
    </row>
    <row r="6015" s="145" customFormat="1" ht="12.75" customHeight="1">
      <c r="H6015" s="149"/>
    </row>
    <row r="6016" s="145" customFormat="1" ht="12.75" customHeight="1">
      <c r="H6016" s="149"/>
    </row>
    <row r="6017" s="145" customFormat="1" ht="12.75" customHeight="1">
      <c r="H6017" s="149"/>
    </row>
    <row r="6018" s="145" customFormat="1" ht="12.75" customHeight="1">
      <c r="H6018" s="149"/>
    </row>
    <row r="6019" s="145" customFormat="1" ht="12.75" customHeight="1">
      <c r="H6019" s="149"/>
    </row>
    <row r="6020" s="145" customFormat="1" ht="12.75" customHeight="1">
      <c r="H6020" s="149"/>
    </row>
    <row r="6021" s="145" customFormat="1" ht="12.75" customHeight="1">
      <c r="H6021" s="149"/>
    </row>
    <row r="6022" s="145" customFormat="1" ht="12.75" customHeight="1">
      <c r="H6022" s="149"/>
    </row>
    <row r="6023" s="145" customFormat="1" ht="12.75" customHeight="1">
      <c r="H6023" s="149"/>
    </row>
    <row r="6024" s="145" customFormat="1" ht="12.75" customHeight="1">
      <c r="H6024" s="149"/>
    </row>
    <row r="6025" s="145" customFormat="1" ht="12.75" customHeight="1">
      <c r="H6025" s="149"/>
    </row>
    <row r="6026" s="145" customFormat="1" ht="12.75" customHeight="1">
      <c r="H6026" s="149"/>
    </row>
    <row r="6027" s="145" customFormat="1" ht="12.75" customHeight="1">
      <c r="H6027" s="149"/>
    </row>
    <row r="6028" s="145" customFormat="1" ht="12.75" customHeight="1">
      <c r="H6028" s="149"/>
    </row>
    <row r="6029" s="145" customFormat="1" ht="12.75" customHeight="1">
      <c r="H6029" s="149"/>
    </row>
    <row r="6030" s="145" customFormat="1" ht="12.75" customHeight="1">
      <c r="H6030" s="149"/>
    </row>
    <row r="6031" s="145" customFormat="1" ht="12.75" customHeight="1">
      <c r="H6031" s="149"/>
    </row>
    <row r="6032" s="145" customFormat="1" ht="12.75" customHeight="1">
      <c r="H6032" s="149"/>
    </row>
    <row r="6033" s="145" customFormat="1" ht="12.75" customHeight="1">
      <c r="H6033" s="149"/>
    </row>
    <row r="6034" s="145" customFormat="1" ht="12.75" customHeight="1">
      <c r="H6034" s="149"/>
    </row>
    <row r="6035" s="145" customFormat="1" ht="12.75" customHeight="1">
      <c r="H6035" s="149"/>
    </row>
    <row r="6036" s="145" customFormat="1" ht="12.75" customHeight="1">
      <c r="H6036" s="149"/>
    </row>
    <row r="6037" s="145" customFormat="1" ht="12.75" customHeight="1">
      <c r="H6037" s="149"/>
    </row>
    <row r="6038" s="145" customFormat="1" ht="12.75" customHeight="1">
      <c r="H6038" s="149"/>
    </row>
    <row r="6039" s="145" customFormat="1" ht="12.75" customHeight="1">
      <c r="H6039" s="149"/>
    </row>
    <row r="6040" s="145" customFormat="1" ht="12.75" customHeight="1">
      <c r="H6040" s="149"/>
    </row>
    <row r="6041" s="145" customFormat="1" ht="12.75" customHeight="1">
      <c r="H6041" s="149"/>
    </row>
    <row r="6042" s="145" customFormat="1" ht="12.75" customHeight="1">
      <c r="H6042" s="149"/>
    </row>
    <row r="6043" s="145" customFormat="1" ht="12.75" customHeight="1">
      <c r="H6043" s="149"/>
    </row>
    <row r="6044" s="145" customFormat="1" ht="12.75" customHeight="1">
      <c r="H6044" s="149"/>
    </row>
    <row r="6045" s="145" customFormat="1" ht="12.75" customHeight="1">
      <c r="H6045" s="149"/>
    </row>
    <row r="6046" s="145" customFormat="1" ht="12.75" customHeight="1">
      <c r="H6046" s="149"/>
    </row>
    <row r="6047" s="145" customFormat="1" ht="12.75" customHeight="1">
      <c r="H6047" s="149"/>
    </row>
    <row r="6048" s="145" customFormat="1" ht="12.75" customHeight="1">
      <c r="H6048" s="149"/>
    </row>
    <row r="6049" s="145" customFormat="1" ht="12.75" customHeight="1">
      <c r="H6049" s="149"/>
    </row>
    <row r="6050" s="145" customFormat="1" ht="12.75" customHeight="1">
      <c r="H6050" s="149"/>
    </row>
    <row r="6051" s="145" customFormat="1" ht="12.75" customHeight="1">
      <c r="H6051" s="149"/>
    </row>
    <row r="6052" s="145" customFormat="1" ht="12.75" customHeight="1">
      <c r="H6052" s="149"/>
    </row>
    <row r="6053" s="145" customFormat="1" ht="12.75" customHeight="1">
      <c r="H6053" s="149"/>
    </row>
    <row r="6054" s="145" customFormat="1" ht="12.75" customHeight="1">
      <c r="H6054" s="149"/>
    </row>
    <row r="6055" s="145" customFormat="1" ht="12.75" customHeight="1">
      <c r="H6055" s="149"/>
    </row>
    <row r="6056" s="145" customFormat="1" ht="12.75" customHeight="1">
      <c r="H6056" s="149"/>
    </row>
    <row r="6057" s="145" customFormat="1" ht="12.75" customHeight="1">
      <c r="H6057" s="149"/>
    </row>
    <row r="6058" s="145" customFormat="1" ht="12.75" customHeight="1">
      <c r="H6058" s="149"/>
    </row>
    <row r="6059" s="145" customFormat="1" ht="12.75" customHeight="1">
      <c r="H6059" s="149"/>
    </row>
    <row r="6060" s="145" customFormat="1" ht="12.75" customHeight="1">
      <c r="H6060" s="149"/>
    </row>
    <row r="6061" s="145" customFormat="1" ht="12.75" customHeight="1">
      <c r="H6061" s="149"/>
    </row>
    <row r="6062" s="145" customFormat="1" ht="12.75" customHeight="1">
      <c r="H6062" s="149"/>
    </row>
    <row r="6063" s="145" customFormat="1" ht="12.75" customHeight="1">
      <c r="H6063" s="149"/>
    </row>
    <row r="6064" s="145" customFormat="1" ht="12.75" customHeight="1">
      <c r="H6064" s="149"/>
    </row>
    <row r="6065" s="145" customFormat="1" ht="12.75" customHeight="1">
      <c r="H6065" s="149"/>
    </row>
    <row r="6066" s="145" customFormat="1" ht="12.75" customHeight="1">
      <c r="H6066" s="149"/>
    </row>
    <row r="6067" s="145" customFormat="1" ht="12.75" customHeight="1">
      <c r="H6067" s="149"/>
    </row>
    <row r="6068" s="145" customFormat="1" ht="12.75" customHeight="1">
      <c r="H6068" s="149"/>
    </row>
    <row r="6069" s="145" customFormat="1" ht="12.75" customHeight="1">
      <c r="H6069" s="149"/>
    </row>
    <row r="6070" s="145" customFormat="1" ht="12.75" customHeight="1">
      <c r="H6070" s="149"/>
    </row>
    <row r="6071" s="145" customFormat="1" ht="12.75" customHeight="1">
      <c r="H6071" s="149"/>
    </row>
    <row r="6072" s="145" customFormat="1" ht="12.75" customHeight="1">
      <c r="H6072" s="149"/>
    </row>
    <row r="6073" s="145" customFormat="1" ht="12.75" customHeight="1">
      <c r="H6073" s="149"/>
    </row>
    <row r="6074" s="145" customFormat="1" ht="12.75" customHeight="1">
      <c r="H6074" s="149"/>
    </row>
    <row r="6075" s="145" customFormat="1" ht="12.75" customHeight="1">
      <c r="H6075" s="149"/>
    </row>
    <row r="6076" s="145" customFormat="1" ht="12.75" customHeight="1">
      <c r="H6076" s="149"/>
    </row>
    <row r="6077" s="145" customFormat="1" ht="12.75" customHeight="1">
      <c r="H6077" s="149"/>
    </row>
    <row r="6078" s="145" customFormat="1" ht="12.75" customHeight="1">
      <c r="H6078" s="149"/>
    </row>
    <row r="6079" s="145" customFormat="1" ht="12.75" customHeight="1">
      <c r="H6079" s="149"/>
    </row>
    <row r="6080" s="145" customFormat="1" ht="12.75" customHeight="1">
      <c r="H6080" s="149"/>
    </row>
    <row r="6081" s="145" customFormat="1" ht="12.75" customHeight="1">
      <c r="H6081" s="149"/>
    </row>
    <row r="6082" s="145" customFormat="1" ht="12.75" customHeight="1">
      <c r="H6082" s="149"/>
    </row>
    <row r="6083" s="145" customFormat="1" ht="12.75" customHeight="1">
      <c r="H6083" s="149"/>
    </row>
    <row r="6084" s="145" customFormat="1" ht="12.75" customHeight="1">
      <c r="H6084" s="149"/>
    </row>
    <row r="6085" s="145" customFormat="1" ht="12.75" customHeight="1">
      <c r="H6085" s="149"/>
    </row>
    <row r="6086" s="145" customFormat="1" ht="12.75" customHeight="1">
      <c r="H6086" s="149"/>
    </row>
    <row r="6087" s="145" customFormat="1" ht="12.75" customHeight="1">
      <c r="H6087" s="149"/>
    </row>
    <row r="6088" s="145" customFormat="1" ht="12.75" customHeight="1">
      <c r="H6088" s="149"/>
    </row>
    <row r="6089" s="145" customFormat="1" ht="12.75" customHeight="1">
      <c r="H6089" s="149"/>
    </row>
    <row r="6090" s="145" customFormat="1" ht="12.75" customHeight="1">
      <c r="H6090" s="149"/>
    </row>
    <row r="6091" s="145" customFormat="1" ht="12.75" customHeight="1">
      <c r="H6091" s="149"/>
    </row>
    <row r="6092" s="145" customFormat="1" ht="12.75" customHeight="1">
      <c r="H6092" s="149"/>
    </row>
    <row r="6093" s="145" customFormat="1" ht="12.75" customHeight="1">
      <c r="H6093" s="149"/>
    </row>
    <row r="6094" s="145" customFormat="1" ht="12.75" customHeight="1">
      <c r="H6094" s="149"/>
    </row>
    <row r="6095" s="145" customFormat="1" ht="12.75" customHeight="1">
      <c r="H6095" s="149"/>
    </row>
    <row r="6096" s="145" customFormat="1" ht="12.75" customHeight="1">
      <c r="H6096" s="149"/>
    </row>
    <row r="6097" s="145" customFormat="1" ht="12.75" customHeight="1">
      <c r="H6097" s="149"/>
    </row>
    <row r="6098" s="145" customFormat="1" ht="12.75" customHeight="1">
      <c r="H6098" s="149"/>
    </row>
    <row r="6099" s="145" customFormat="1" ht="12.75" customHeight="1">
      <c r="H6099" s="149"/>
    </row>
    <row r="6100" s="145" customFormat="1" ht="12.75" customHeight="1">
      <c r="H6100" s="149"/>
    </row>
    <row r="6101" s="145" customFormat="1" ht="12.75" customHeight="1">
      <c r="H6101" s="149"/>
    </row>
    <row r="6102" s="145" customFormat="1" ht="12.75" customHeight="1">
      <c r="H6102" s="149"/>
    </row>
    <row r="6103" s="145" customFormat="1" ht="12.75" customHeight="1">
      <c r="H6103" s="149"/>
    </row>
    <row r="6104" s="145" customFormat="1" ht="12.75" customHeight="1">
      <c r="H6104" s="149"/>
    </row>
    <row r="6105" s="145" customFormat="1" ht="12.75" customHeight="1">
      <c r="H6105" s="149"/>
    </row>
    <row r="6106" s="145" customFormat="1" ht="12.75" customHeight="1">
      <c r="H6106" s="149"/>
    </row>
    <row r="6107" s="145" customFormat="1" ht="12.75" customHeight="1">
      <c r="H6107" s="149"/>
    </row>
    <row r="6108" s="145" customFormat="1" ht="12.75" customHeight="1">
      <c r="H6108" s="149"/>
    </row>
    <row r="6109" s="145" customFormat="1" ht="12.75" customHeight="1">
      <c r="H6109" s="149"/>
    </row>
    <row r="6110" s="145" customFormat="1" ht="12.75" customHeight="1">
      <c r="H6110" s="149"/>
    </row>
    <row r="6111" s="145" customFormat="1" ht="12.75" customHeight="1">
      <c r="H6111" s="149"/>
    </row>
    <row r="6112" s="145" customFormat="1" ht="12.75" customHeight="1">
      <c r="H6112" s="149"/>
    </row>
    <row r="6113" s="145" customFormat="1" ht="12.75" customHeight="1">
      <c r="H6113" s="149"/>
    </row>
    <row r="6114" s="145" customFormat="1" ht="12.75" customHeight="1">
      <c r="H6114" s="149"/>
    </row>
    <row r="6115" s="145" customFormat="1" ht="12.75" customHeight="1">
      <c r="H6115" s="149"/>
    </row>
    <row r="6116" s="145" customFormat="1" ht="12.75" customHeight="1">
      <c r="H6116" s="149"/>
    </row>
    <row r="6117" s="145" customFormat="1" ht="12.75" customHeight="1">
      <c r="H6117" s="149"/>
    </row>
    <row r="6118" s="145" customFormat="1" ht="12.75" customHeight="1">
      <c r="H6118" s="149"/>
    </row>
    <row r="6119" s="145" customFormat="1" ht="12.75" customHeight="1">
      <c r="H6119" s="149"/>
    </row>
    <row r="6120" s="145" customFormat="1" ht="12.75" customHeight="1">
      <c r="H6120" s="149"/>
    </row>
    <row r="6121" s="145" customFormat="1" ht="12.75" customHeight="1">
      <c r="H6121" s="149"/>
    </row>
    <row r="6122" s="145" customFormat="1" ht="12.75" customHeight="1">
      <c r="H6122" s="149"/>
    </row>
    <row r="6123" s="145" customFormat="1" ht="12.75" customHeight="1">
      <c r="H6123" s="149"/>
    </row>
    <row r="6124" s="145" customFormat="1" ht="12.75" customHeight="1">
      <c r="H6124" s="149"/>
    </row>
    <row r="6125" s="145" customFormat="1" ht="12.75" customHeight="1">
      <c r="H6125" s="149"/>
    </row>
    <row r="6126" s="145" customFormat="1" ht="12.75" customHeight="1">
      <c r="H6126" s="149"/>
    </row>
    <row r="6127" s="145" customFormat="1" ht="12.75" customHeight="1">
      <c r="H6127" s="149"/>
    </row>
    <row r="6128" s="145" customFormat="1" ht="12.75" customHeight="1">
      <c r="H6128" s="149"/>
    </row>
    <row r="6129" s="145" customFormat="1" ht="12.75" customHeight="1">
      <c r="H6129" s="149"/>
    </row>
    <row r="6130" s="145" customFormat="1" ht="12.75" customHeight="1">
      <c r="H6130" s="149"/>
    </row>
    <row r="6131" s="145" customFormat="1" ht="12.75" customHeight="1">
      <c r="H6131" s="149"/>
    </row>
    <row r="6132" s="145" customFormat="1" ht="12.75" customHeight="1">
      <c r="H6132" s="149"/>
    </row>
    <row r="6133" s="145" customFormat="1" ht="12.75" customHeight="1">
      <c r="H6133" s="149"/>
    </row>
    <row r="6134" s="145" customFormat="1" ht="12.75" customHeight="1">
      <c r="H6134" s="149"/>
    </row>
    <row r="6135" s="145" customFormat="1" ht="12.75" customHeight="1">
      <c r="H6135" s="149"/>
    </row>
    <row r="6136" s="145" customFormat="1" ht="12.75" customHeight="1">
      <c r="H6136" s="149"/>
    </row>
    <row r="6137" s="145" customFormat="1" ht="12.75" customHeight="1">
      <c r="H6137" s="149"/>
    </row>
    <row r="6138" s="145" customFormat="1" ht="12.75" customHeight="1">
      <c r="H6138" s="149"/>
    </row>
    <row r="6139" s="145" customFormat="1" ht="12.75" customHeight="1">
      <c r="H6139" s="149"/>
    </row>
    <row r="6140" s="145" customFormat="1" ht="12.75" customHeight="1">
      <c r="H6140" s="149"/>
    </row>
    <row r="6141" s="145" customFormat="1" ht="12.75" customHeight="1">
      <c r="H6141" s="149"/>
    </row>
    <row r="6142" s="145" customFormat="1" ht="12.75" customHeight="1">
      <c r="H6142" s="149"/>
    </row>
    <row r="6143" s="145" customFormat="1" ht="12.75" customHeight="1">
      <c r="H6143" s="149"/>
    </row>
    <row r="6144" s="145" customFormat="1" ht="12.75" customHeight="1">
      <c r="H6144" s="149"/>
    </row>
    <row r="6145" s="145" customFormat="1" ht="12.75" customHeight="1">
      <c r="H6145" s="149"/>
    </row>
    <row r="6146" s="145" customFormat="1" ht="12.75" customHeight="1">
      <c r="H6146" s="149"/>
    </row>
    <row r="6147" s="145" customFormat="1" ht="12.75" customHeight="1">
      <c r="H6147" s="149"/>
    </row>
    <row r="6148" s="145" customFormat="1" ht="12.75" customHeight="1">
      <c r="H6148" s="149"/>
    </row>
    <row r="6149" s="145" customFormat="1" ht="12.75" customHeight="1">
      <c r="H6149" s="149"/>
    </row>
    <row r="6150" s="145" customFormat="1" ht="12.75" customHeight="1">
      <c r="H6150" s="149"/>
    </row>
    <row r="6151" s="145" customFormat="1" ht="12.75" customHeight="1">
      <c r="H6151" s="149"/>
    </row>
    <row r="6152" s="145" customFormat="1" ht="12.75" customHeight="1">
      <c r="H6152" s="149"/>
    </row>
    <row r="6153" s="145" customFormat="1" ht="12.75" customHeight="1">
      <c r="H6153" s="149"/>
    </row>
    <row r="6154" s="145" customFormat="1" ht="12.75" customHeight="1">
      <c r="H6154" s="149"/>
    </row>
    <row r="6155" s="145" customFormat="1" ht="12.75" customHeight="1">
      <c r="H6155" s="149"/>
    </row>
    <row r="6156" s="145" customFormat="1" ht="12.75" customHeight="1">
      <c r="H6156" s="149"/>
    </row>
    <row r="6157" s="145" customFormat="1" ht="12.75" customHeight="1">
      <c r="H6157" s="149"/>
    </row>
    <row r="6158" s="145" customFormat="1" ht="12.75" customHeight="1">
      <c r="H6158" s="149"/>
    </row>
    <row r="6159" s="145" customFormat="1" ht="12.75" customHeight="1">
      <c r="H6159" s="149"/>
    </row>
    <row r="6160" s="145" customFormat="1" ht="12.75" customHeight="1">
      <c r="H6160" s="149"/>
    </row>
    <row r="6161" s="145" customFormat="1" ht="12.75" customHeight="1">
      <c r="H6161" s="149"/>
    </row>
    <row r="6162" s="145" customFormat="1" ht="12.75" customHeight="1">
      <c r="H6162" s="149"/>
    </row>
    <row r="6163" s="145" customFormat="1" ht="12.75" customHeight="1">
      <c r="H6163" s="149"/>
    </row>
    <row r="6164" s="145" customFormat="1" ht="12.75" customHeight="1">
      <c r="H6164" s="149"/>
    </row>
    <row r="6165" s="145" customFormat="1" ht="12.75" customHeight="1">
      <c r="H6165" s="149"/>
    </row>
    <row r="6166" s="145" customFormat="1" ht="12.75" customHeight="1">
      <c r="H6166" s="149"/>
    </row>
    <row r="6167" s="145" customFormat="1" ht="12.75" customHeight="1">
      <c r="H6167" s="149"/>
    </row>
    <row r="6168" s="145" customFormat="1" ht="12.75" customHeight="1">
      <c r="H6168" s="149"/>
    </row>
    <row r="6169" s="145" customFormat="1" ht="12.75" customHeight="1">
      <c r="H6169" s="149"/>
    </row>
    <row r="6170" s="145" customFormat="1" ht="12.75" customHeight="1">
      <c r="H6170" s="149"/>
    </row>
    <row r="6171" s="145" customFormat="1" ht="12.75" customHeight="1">
      <c r="H6171" s="149"/>
    </row>
    <row r="6172" s="145" customFormat="1" ht="12.75" customHeight="1">
      <c r="H6172" s="149"/>
    </row>
    <row r="6173" s="145" customFormat="1" ht="12.75" customHeight="1">
      <c r="H6173" s="149"/>
    </row>
    <row r="6174" s="145" customFormat="1" ht="12.75" customHeight="1">
      <c r="H6174" s="149"/>
    </row>
    <row r="6175" s="145" customFormat="1" ht="12.75" customHeight="1">
      <c r="H6175" s="149"/>
    </row>
    <row r="6176" s="145" customFormat="1" ht="12.75" customHeight="1">
      <c r="H6176" s="149"/>
    </row>
    <row r="6177" s="145" customFormat="1" ht="12.75" customHeight="1">
      <c r="H6177" s="149"/>
    </row>
    <row r="6178" s="145" customFormat="1" ht="12.75" customHeight="1">
      <c r="H6178" s="149"/>
    </row>
    <row r="6179" s="145" customFormat="1" ht="12.75" customHeight="1">
      <c r="H6179" s="149"/>
    </row>
    <row r="6180" s="145" customFormat="1" ht="12.75" customHeight="1">
      <c r="H6180" s="149"/>
    </row>
    <row r="6181" s="145" customFormat="1" ht="12.75" customHeight="1">
      <c r="H6181" s="149"/>
    </row>
    <row r="6182" s="145" customFormat="1" ht="12.75" customHeight="1">
      <c r="H6182" s="149"/>
    </row>
    <row r="6183" s="145" customFormat="1" ht="12.75" customHeight="1">
      <c r="H6183" s="149"/>
    </row>
    <row r="6184" s="145" customFormat="1" ht="12.75" customHeight="1">
      <c r="H6184" s="149"/>
    </row>
    <row r="6185" s="145" customFormat="1" ht="12.75" customHeight="1">
      <c r="H6185" s="149"/>
    </row>
    <row r="6186" s="145" customFormat="1" ht="12.75" customHeight="1">
      <c r="H6186" s="149"/>
    </row>
    <row r="6187" s="145" customFormat="1" ht="12.75" customHeight="1">
      <c r="H6187" s="149"/>
    </row>
    <row r="6188" s="145" customFormat="1" ht="12.75" customHeight="1">
      <c r="H6188" s="149"/>
    </row>
    <row r="6189" s="145" customFormat="1" ht="12.75" customHeight="1">
      <c r="H6189" s="149"/>
    </row>
    <row r="6190" s="145" customFormat="1" ht="12.75" customHeight="1">
      <c r="H6190" s="149"/>
    </row>
    <row r="6191" s="145" customFormat="1" ht="12.75" customHeight="1">
      <c r="H6191" s="149"/>
    </row>
    <row r="6192" s="145" customFormat="1" ht="12.75" customHeight="1">
      <c r="H6192" s="149"/>
    </row>
    <row r="6193" s="145" customFormat="1" ht="12.75" customHeight="1">
      <c r="H6193" s="149"/>
    </row>
    <row r="6194" s="145" customFormat="1" ht="12.75" customHeight="1">
      <c r="H6194" s="149"/>
    </row>
    <row r="6195" s="145" customFormat="1" ht="12.75" customHeight="1">
      <c r="H6195" s="149"/>
    </row>
    <row r="6196" s="145" customFormat="1" ht="12.75" customHeight="1">
      <c r="H6196" s="149"/>
    </row>
    <row r="6197" s="145" customFormat="1" ht="12.75" customHeight="1">
      <c r="H6197" s="149"/>
    </row>
    <row r="6198" s="145" customFormat="1" ht="12.75" customHeight="1">
      <c r="H6198" s="149"/>
    </row>
    <row r="6199" s="145" customFormat="1" ht="12.75" customHeight="1">
      <c r="H6199" s="149"/>
    </row>
    <row r="6200" s="145" customFormat="1" ht="12.75" customHeight="1">
      <c r="H6200" s="149"/>
    </row>
    <row r="6201" s="145" customFormat="1" ht="12.75" customHeight="1">
      <c r="H6201" s="149"/>
    </row>
    <row r="6202" s="145" customFormat="1" ht="12.75" customHeight="1">
      <c r="H6202" s="149"/>
    </row>
    <row r="6203" s="145" customFormat="1" ht="12.75" customHeight="1">
      <c r="H6203" s="149"/>
    </row>
    <row r="6204" s="145" customFormat="1" ht="12.75" customHeight="1">
      <c r="H6204" s="149"/>
    </row>
    <row r="6205" s="145" customFormat="1" ht="12.75" customHeight="1">
      <c r="H6205" s="149"/>
    </row>
    <row r="6206" s="145" customFormat="1" ht="12.75" customHeight="1">
      <c r="H6206" s="149"/>
    </row>
    <row r="6207" s="145" customFormat="1" ht="12.75" customHeight="1">
      <c r="H6207" s="149"/>
    </row>
    <row r="6208" s="145" customFormat="1" ht="12.75" customHeight="1">
      <c r="H6208" s="149"/>
    </row>
    <row r="6209" s="145" customFormat="1" ht="12.75" customHeight="1">
      <c r="H6209" s="149"/>
    </row>
    <row r="6210" s="145" customFormat="1" ht="12.75" customHeight="1">
      <c r="H6210" s="149"/>
    </row>
    <row r="6211" s="145" customFormat="1" ht="12.75" customHeight="1">
      <c r="H6211" s="149"/>
    </row>
    <row r="6212" s="145" customFormat="1" ht="12.75" customHeight="1">
      <c r="H6212" s="149"/>
    </row>
    <row r="6213" s="145" customFormat="1" ht="12.75" customHeight="1">
      <c r="H6213" s="149"/>
    </row>
    <row r="6214" s="145" customFormat="1" ht="12.75" customHeight="1">
      <c r="H6214" s="149"/>
    </row>
    <row r="6215" s="145" customFormat="1" ht="12.75" customHeight="1">
      <c r="H6215" s="149"/>
    </row>
    <row r="6216" s="145" customFormat="1" ht="12.75" customHeight="1">
      <c r="H6216" s="149"/>
    </row>
    <row r="6217" s="145" customFormat="1" ht="12.75" customHeight="1">
      <c r="H6217" s="149"/>
    </row>
    <row r="6218" s="145" customFormat="1" ht="12.75" customHeight="1">
      <c r="H6218" s="149"/>
    </row>
    <row r="6219" s="145" customFormat="1" ht="12.75" customHeight="1">
      <c r="H6219" s="149"/>
    </row>
    <row r="6220" s="145" customFormat="1" ht="12.75" customHeight="1">
      <c r="H6220" s="149"/>
    </row>
    <row r="6221" s="145" customFormat="1" ht="12.75" customHeight="1">
      <c r="H6221" s="149"/>
    </row>
    <row r="6222" s="145" customFormat="1" ht="12.75" customHeight="1">
      <c r="H6222" s="149"/>
    </row>
    <row r="6223" s="145" customFormat="1" ht="12.75" customHeight="1">
      <c r="H6223" s="149"/>
    </row>
    <row r="6224" s="145" customFormat="1" ht="12.75" customHeight="1">
      <c r="H6224" s="149"/>
    </row>
    <row r="6225" s="145" customFormat="1" ht="12.75" customHeight="1">
      <c r="H6225" s="149"/>
    </row>
    <row r="6226" s="145" customFormat="1" ht="12.75" customHeight="1">
      <c r="H6226" s="149"/>
    </row>
    <row r="6227" s="145" customFormat="1" ht="12.75" customHeight="1">
      <c r="H6227" s="149"/>
    </row>
    <row r="6228" s="145" customFormat="1" ht="12.75" customHeight="1">
      <c r="H6228" s="149"/>
    </row>
    <row r="6229" s="145" customFormat="1" ht="12.75" customHeight="1">
      <c r="H6229" s="149"/>
    </row>
    <row r="6230" s="145" customFormat="1" ht="12.75" customHeight="1">
      <c r="H6230" s="149"/>
    </row>
    <row r="6231" s="145" customFormat="1" ht="12.75" customHeight="1">
      <c r="H6231" s="149"/>
    </row>
    <row r="6232" s="145" customFormat="1" ht="12.75" customHeight="1">
      <c r="H6232" s="149"/>
    </row>
    <row r="6233" s="145" customFormat="1" ht="12.75" customHeight="1">
      <c r="H6233" s="149"/>
    </row>
    <row r="6234" s="145" customFormat="1" ht="12.75" customHeight="1">
      <c r="H6234" s="149"/>
    </row>
    <row r="6235" s="145" customFormat="1" ht="12.75" customHeight="1">
      <c r="H6235" s="149"/>
    </row>
    <row r="6236" s="145" customFormat="1" ht="12.75" customHeight="1">
      <c r="H6236" s="149"/>
    </row>
    <row r="6237" s="145" customFormat="1" ht="12.75" customHeight="1">
      <c r="H6237" s="149"/>
    </row>
    <row r="6238" s="145" customFormat="1" ht="12.75" customHeight="1">
      <c r="H6238" s="149"/>
    </row>
    <row r="6239" s="145" customFormat="1" ht="12.75" customHeight="1">
      <c r="H6239" s="149"/>
    </row>
    <row r="6240" s="145" customFormat="1" ht="12.75" customHeight="1">
      <c r="H6240" s="149"/>
    </row>
    <row r="6241" s="145" customFormat="1" ht="12.75" customHeight="1">
      <c r="H6241" s="149"/>
    </row>
    <row r="6242" s="145" customFormat="1" ht="12.75" customHeight="1">
      <c r="H6242" s="149"/>
    </row>
    <row r="6243" s="145" customFormat="1" ht="12.75" customHeight="1">
      <c r="H6243" s="149"/>
    </row>
    <row r="6244" s="145" customFormat="1" ht="12.75" customHeight="1">
      <c r="H6244" s="149"/>
    </row>
    <row r="6245" s="145" customFormat="1" ht="12.75" customHeight="1">
      <c r="H6245" s="149"/>
    </row>
    <row r="6246" s="145" customFormat="1" ht="12.75" customHeight="1">
      <c r="H6246" s="149"/>
    </row>
    <row r="6247" s="145" customFormat="1" ht="12.75" customHeight="1">
      <c r="H6247" s="149"/>
    </row>
    <row r="6248" s="145" customFormat="1" ht="12.75" customHeight="1">
      <c r="H6248" s="149"/>
    </row>
    <row r="6249" s="145" customFormat="1" ht="12.75" customHeight="1">
      <c r="H6249" s="149"/>
    </row>
    <row r="6250" s="145" customFormat="1" ht="12.75" customHeight="1">
      <c r="H6250" s="149"/>
    </row>
    <row r="6251" s="145" customFormat="1" ht="12.75" customHeight="1">
      <c r="H6251" s="149"/>
    </row>
    <row r="6252" s="145" customFormat="1" ht="12.75" customHeight="1">
      <c r="H6252" s="149"/>
    </row>
    <row r="6253" s="145" customFormat="1" ht="12.75" customHeight="1">
      <c r="H6253" s="149"/>
    </row>
    <row r="6254" s="145" customFormat="1" ht="12.75" customHeight="1">
      <c r="H6254" s="149"/>
    </row>
    <row r="6255" s="145" customFormat="1" ht="12.75" customHeight="1">
      <c r="H6255" s="149"/>
    </row>
    <row r="6256" s="145" customFormat="1" ht="12.75" customHeight="1">
      <c r="H6256" s="149"/>
    </row>
    <row r="6257" s="145" customFormat="1" ht="12.75" customHeight="1">
      <c r="H6257" s="149"/>
    </row>
    <row r="6258" s="145" customFormat="1" ht="12.75" customHeight="1">
      <c r="H6258" s="149"/>
    </row>
    <row r="6259" s="145" customFormat="1" ht="12.75" customHeight="1">
      <c r="H6259" s="149"/>
    </row>
    <row r="6260" s="145" customFormat="1" ht="12.75" customHeight="1">
      <c r="H6260" s="149"/>
    </row>
    <row r="6261" s="145" customFormat="1" ht="12.75" customHeight="1">
      <c r="H6261" s="149"/>
    </row>
    <row r="6262" s="145" customFormat="1" ht="12.75" customHeight="1">
      <c r="H6262" s="149"/>
    </row>
    <row r="6263" s="145" customFormat="1" ht="12.75" customHeight="1">
      <c r="H6263" s="149"/>
    </row>
    <row r="6264" s="145" customFormat="1" ht="12.75" customHeight="1">
      <c r="H6264" s="149"/>
    </row>
    <row r="6265" s="145" customFormat="1" ht="12.75" customHeight="1">
      <c r="H6265" s="149"/>
    </row>
    <row r="6266" s="145" customFormat="1" ht="12.75" customHeight="1">
      <c r="H6266" s="149"/>
    </row>
    <row r="6267" s="145" customFormat="1" ht="12.75" customHeight="1">
      <c r="H6267" s="149"/>
    </row>
    <row r="6268" s="145" customFormat="1" ht="12.75" customHeight="1">
      <c r="H6268" s="149"/>
    </row>
    <row r="6269" s="145" customFormat="1" ht="12.75" customHeight="1">
      <c r="H6269" s="149"/>
    </row>
    <row r="6270" s="145" customFormat="1" ht="12.75" customHeight="1">
      <c r="H6270" s="149"/>
    </row>
    <row r="6271" s="145" customFormat="1" ht="12.75" customHeight="1">
      <c r="H6271" s="149"/>
    </row>
    <row r="6272" s="145" customFormat="1" ht="12.75" customHeight="1">
      <c r="H6272" s="149"/>
    </row>
    <row r="6273" s="145" customFormat="1" ht="12.75" customHeight="1">
      <c r="H6273" s="149"/>
    </row>
    <row r="6274" s="145" customFormat="1" ht="12.75" customHeight="1">
      <c r="H6274" s="149"/>
    </row>
    <row r="6275" s="145" customFormat="1" ht="12.75" customHeight="1">
      <c r="H6275" s="149"/>
    </row>
    <row r="6276" s="145" customFormat="1" ht="12.75" customHeight="1">
      <c r="H6276" s="149"/>
    </row>
    <row r="6277" s="145" customFormat="1" ht="12.75" customHeight="1">
      <c r="H6277" s="149"/>
    </row>
    <row r="6278" s="145" customFormat="1" ht="12.75" customHeight="1">
      <c r="H6278" s="149"/>
    </row>
    <row r="6279" s="145" customFormat="1" ht="12.75" customHeight="1">
      <c r="H6279" s="149"/>
    </row>
    <row r="6280" s="145" customFormat="1" ht="12.75" customHeight="1">
      <c r="H6280" s="149"/>
    </row>
    <row r="6281" s="145" customFormat="1" ht="12.75" customHeight="1">
      <c r="H6281" s="149"/>
    </row>
    <row r="6282" s="145" customFormat="1" ht="12.75" customHeight="1">
      <c r="H6282" s="149"/>
    </row>
    <row r="6283" s="145" customFormat="1" ht="12.75" customHeight="1">
      <c r="H6283" s="149"/>
    </row>
    <row r="6284" s="145" customFormat="1" ht="12.75" customHeight="1">
      <c r="H6284" s="149"/>
    </row>
    <row r="6285" s="145" customFormat="1" ht="12.75" customHeight="1">
      <c r="H6285" s="149"/>
    </row>
    <row r="6286" s="145" customFormat="1" ht="12.75" customHeight="1">
      <c r="H6286" s="149"/>
    </row>
    <row r="6287" s="145" customFormat="1" ht="12.75" customHeight="1">
      <c r="H6287" s="149"/>
    </row>
    <row r="6288" s="145" customFormat="1" ht="12.75" customHeight="1">
      <c r="H6288" s="149"/>
    </row>
    <row r="6289" s="145" customFormat="1" ht="12.75" customHeight="1">
      <c r="H6289" s="149"/>
    </row>
    <row r="6290" s="145" customFormat="1" ht="12.75" customHeight="1">
      <c r="H6290" s="149"/>
    </row>
    <row r="6291" s="145" customFormat="1" ht="12.75" customHeight="1">
      <c r="H6291" s="149"/>
    </row>
    <row r="6292" s="145" customFormat="1" ht="12.75" customHeight="1">
      <c r="H6292" s="149"/>
    </row>
    <row r="6293" s="145" customFormat="1" ht="12.75" customHeight="1">
      <c r="H6293" s="149"/>
    </row>
    <row r="6294" s="145" customFormat="1" ht="12.75" customHeight="1">
      <c r="H6294" s="149"/>
    </row>
    <row r="6295" s="145" customFormat="1" ht="12.75" customHeight="1">
      <c r="H6295" s="149"/>
    </row>
    <row r="6296" s="145" customFormat="1" ht="12.75" customHeight="1">
      <c r="H6296" s="149"/>
    </row>
    <row r="6297" s="145" customFormat="1" ht="12.75" customHeight="1">
      <c r="H6297" s="149"/>
    </row>
    <row r="6298" s="145" customFormat="1" ht="12.75" customHeight="1">
      <c r="H6298" s="149"/>
    </row>
    <row r="6299" s="145" customFormat="1" ht="12.75" customHeight="1">
      <c r="H6299" s="149"/>
    </row>
    <row r="6300" s="145" customFormat="1" ht="12.75" customHeight="1">
      <c r="H6300" s="149"/>
    </row>
    <row r="6301" s="145" customFormat="1" ht="12.75" customHeight="1">
      <c r="H6301" s="149"/>
    </row>
    <row r="6302" s="145" customFormat="1" ht="12.75" customHeight="1">
      <c r="H6302" s="149"/>
    </row>
    <row r="6303" s="145" customFormat="1" ht="12.75" customHeight="1">
      <c r="H6303" s="149"/>
    </row>
    <row r="6304" s="145" customFormat="1" ht="12.75" customHeight="1">
      <c r="H6304" s="149"/>
    </row>
    <row r="6305" s="145" customFormat="1" ht="12.75" customHeight="1">
      <c r="H6305" s="149"/>
    </row>
    <row r="6306" s="145" customFormat="1" ht="12.75" customHeight="1">
      <c r="H6306" s="149"/>
    </row>
    <row r="6307" s="145" customFormat="1" ht="12.75" customHeight="1">
      <c r="H6307" s="149"/>
    </row>
    <row r="6308" s="145" customFormat="1" ht="12.75" customHeight="1">
      <c r="H6308" s="149"/>
    </row>
    <row r="6309" s="145" customFormat="1" ht="12.75" customHeight="1">
      <c r="H6309" s="149"/>
    </row>
    <row r="6310" s="145" customFormat="1" ht="12.75" customHeight="1">
      <c r="H6310" s="149"/>
    </row>
    <row r="6311" s="145" customFormat="1" ht="12.75" customHeight="1">
      <c r="H6311" s="149"/>
    </row>
    <row r="6312" s="145" customFormat="1" ht="12.75" customHeight="1">
      <c r="H6312" s="149"/>
    </row>
    <row r="6313" s="145" customFormat="1" ht="12.75" customHeight="1">
      <c r="H6313" s="149"/>
    </row>
    <row r="6314" s="145" customFormat="1" ht="12.75" customHeight="1">
      <c r="H6314" s="149"/>
    </row>
    <row r="6315" s="145" customFormat="1" ht="12.75" customHeight="1">
      <c r="H6315" s="149"/>
    </row>
    <row r="6316" s="145" customFormat="1" ht="12.75" customHeight="1">
      <c r="H6316" s="149"/>
    </row>
    <row r="6317" s="145" customFormat="1" ht="12.75" customHeight="1">
      <c r="H6317" s="149"/>
    </row>
    <row r="6318" s="145" customFormat="1" ht="12.75" customHeight="1">
      <c r="H6318" s="149"/>
    </row>
    <row r="6319" s="145" customFormat="1" ht="12.75" customHeight="1">
      <c r="H6319" s="149"/>
    </row>
    <row r="6320" s="145" customFormat="1" ht="12.75" customHeight="1">
      <c r="H6320" s="149"/>
    </row>
    <row r="6321" s="145" customFormat="1" ht="12.75" customHeight="1">
      <c r="H6321" s="149"/>
    </row>
    <row r="6322" s="145" customFormat="1" ht="12.75" customHeight="1">
      <c r="H6322" s="149"/>
    </row>
    <row r="6323" s="145" customFormat="1" ht="12.75" customHeight="1">
      <c r="H6323" s="149"/>
    </row>
    <row r="6324" s="145" customFormat="1" ht="12.75" customHeight="1">
      <c r="H6324" s="149"/>
    </row>
    <row r="6325" s="145" customFormat="1" ht="12.75" customHeight="1">
      <c r="H6325" s="149"/>
    </row>
    <row r="6326" s="145" customFormat="1" ht="12.75" customHeight="1">
      <c r="H6326" s="149"/>
    </row>
    <row r="6327" s="145" customFormat="1" ht="12.75" customHeight="1">
      <c r="H6327" s="149"/>
    </row>
    <row r="6328" s="145" customFormat="1" ht="12.75" customHeight="1">
      <c r="H6328" s="149"/>
    </row>
    <row r="6329" s="145" customFormat="1" ht="12.75" customHeight="1">
      <c r="H6329" s="149"/>
    </row>
    <row r="6330" s="145" customFormat="1" ht="12.75" customHeight="1">
      <c r="H6330" s="149"/>
    </row>
    <row r="6331" s="145" customFormat="1" ht="12.75" customHeight="1">
      <c r="H6331" s="149"/>
    </row>
    <row r="6332" s="145" customFormat="1" ht="12.75" customHeight="1">
      <c r="H6332" s="149"/>
    </row>
    <row r="6333" s="145" customFormat="1" ht="12.75" customHeight="1">
      <c r="H6333" s="149"/>
    </row>
    <row r="6334" s="145" customFormat="1" ht="12.75" customHeight="1">
      <c r="H6334" s="149"/>
    </row>
    <row r="6335" s="145" customFormat="1" ht="12.75" customHeight="1">
      <c r="H6335" s="149"/>
    </row>
    <row r="6336" s="145" customFormat="1" ht="12.75" customHeight="1">
      <c r="H6336" s="149"/>
    </row>
    <row r="6337" s="145" customFormat="1" ht="12.75" customHeight="1">
      <c r="H6337" s="149"/>
    </row>
    <row r="6338" s="145" customFormat="1" ht="12.75" customHeight="1">
      <c r="H6338" s="149"/>
    </row>
    <row r="6339" s="145" customFormat="1" ht="12.75" customHeight="1">
      <c r="H6339" s="149"/>
    </row>
    <row r="6340" s="145" customFormat="1" ht="12.75" customHeight="1">
      <c r="H6340" s="149"/>
    </row>
    <row r="6341" s="145" customFormat="1" ht="12.75" customHeight="1">
      <c r="H6341" s="149"/>
    </row>
    <row r="6342" s="145" customFormat="1" ht="12.75" customHeight="1">
      <c r="H6342" s="149"/>
    </row>
    <row r="6343" s="145" customFormat="1" ht="12.75" customHeight="1">
      <c r="H6343" s="149"/>
    </row>
    <row r="6344" s="145" customFormat="1" ht="12.75" customHeight="1">
      <c r="H6344" s="149"/>
    </row>
    <row r="6345" s="145" customFormat="1" ht="12.75" customHeight="1">
      <c r="H6345" s="149"/>
    </row>
    <row r="6346" s="145" customFormat="1" ht="12.75" customHeight="1">
      <c r="H6346" s="149"/>
    </row>
    <row r="6347" s="145" customFormat="1" ht="12.75" customHeight="1">
      <c r="H6347" s="149"/>
    </row>
    <row r="6348" s="145" customFormat="1" ht="12.75" customHeight="1">
      <c r="H6348" s="149"/>
    </row>
    <row r="6349" s="145" customFormat="1" ht="12.75" customHeight="1">
      <c r="H6349" s="149"/>
    </row>
    <row r="6350" s="145" customFormat="1" ht="12.75" customHeight="1">
      <c r="H6350" s="149"/>
    </row>
    <row r="6351" s="145" customFormat="1" ht="12.75" customHeight="1">
      <c r="H6351" s="149"/>
    </row>
    <row r="6352" s="145" customFormat="1" ht="12.75" customHeight="1">
      <c r="H6352" s="149"/>
    </row>
    <row r="6353" s="145" customFormat="1" ht="12.75" customHeight="1">
      <c r="H6353" s="149"/>
    </row>
    <row r="6354" s="145" customFormat="1" ht="12.75" customHeight="1">
      <c r="H6354" s="149"/>
    </row>
    <row r="6355" s="145" customFormat="1" ht="12.75" customHeight="1">
      <c r="H6355" s="149"/>
    </row>
    <row r="6356" s="145" customFormat="1" ht="12.75" customHeight="1">
      <c r="H6356" s="149"/>
    </row>
    <row r="6357" s="145" customFormat="1" ht="12.75" customHeight="1">
      <c r="H6357" s="149"/>
    </row>
    <row r="6358" s="145" customFormat="1" ht="12.75" customHeight="1">
      <c r="H6358" s="149"/>
    </row>
    <row r="6359" s="145" customFormat="1" ht="12.75" customHeight="1">
      <c r="H6359" s="149"/>
    </row>
    <row r="6360" s="145" customFormat="1" ht="12.75" customHeight="1">
      <c r="H6360" s="149"/>
    </row>
    <row r="6361" s="145" customFormat="1" ht="12.75" customHeight="1">
      <c r="H6361" s="149"/>
    </row>
    <row r="6362" s="145" customFormat="1" ht="12.75" customHeight="1">
      <c r="H6362" s="149"/>
    </row>
    <row r="6363" s="145" customFormat="1" ht="12.75" customHeight="1">
      <c r="H6363" s="149"/>
    </row>
    <row r="6364" s="145" customFormat="1" ht="12.75" customHeight="1">
      <c r="H6364" s="149"/>
    </row>
    <row r="6365" s="145" customFormat="1" ht="12.75" customHeight="1">
      <c r="H6365" s="149"/>
    </row>
    <row r="6366" s="145" customFormat="1" ht="12.75" customHeight="1">
      <c r="H6366" s="149"/>
    </row>
    <row r="6367" s="145" customFormat="1" ht="12.75" customHeight="1">
      <c r="H6367" s="149"/>
    </row>
    <row r="6368" s="145" customFormat="1" ht="12.75" customHeight="1">
      <c r="H6368" s="149"/>
    </row>
    <row r="6369" s="145" customFormat="1" ht="12.75" customHeight="1">
      <c r="H6369" s="149"/>
    </row>
    <row r="6370" s="145" customFormat="1" ht="12.75" customHeight="1">
      <c r="H6370" s="149"/>
    </row>
    <row r="6371" s="145" customFormat="1" ht="12.75" customHeight="1">
      <c r="H6371" s="149"/>
    </row>
    <row r="6372" s="145" customFormat="1" ht="12.75" customHeight="1">
      <c r="H6372" s="149"/>
    </row>
    <row r="6373" s="145" customFormat="1" ht="12.75" customHeight="1">
      <c r="H6373" s="149"/>
    </row>
    <row r="6374" s="145" customFormat="1" ht="12.75" customHeight="1">
      <c r="H6374" s="149"/>
    </row>
    <row r="6375" s="145" customFormat="1" ht="12.75" customHeight="1">
      <c r="H6375" s="149"/>
    </row>
    <row r="6376" s="145" customFormat="1" ht="12.75" customHeight="1">
      <c r="H6376" s="149"/>
    </row>
    <row r="6377" s="145" customFormat="1" ht="12.75" customHeight="1">
      <c r="H6377" s="149"/>
    </row>
    <row r="6378" s="145" customFormat="1" ht="12.75" customHeight="1">
      <c r="H6378" s="149"/>
    </row>
    <row r="6379" s="145" customFormat="1" ht="12.75" customHeight="1">
      <c r="H6379" s="149"/>
    </row>
    <row r="6380" s="145" customFormat="1" ht="12.75" customHeight="1">
      <c r="H6380" s="149"/>
    </row>
    <row r="6381" s="145" customFormat="1" ht="12.75" customHeight="1">
      <c r="H6381" s="149"/>
    </row>
    <row r="6382" s="145" customFormat="1" ht="12.75" customHeight="1">
      <c r="H6382" s="149"/>
    </row>
    <row r="6383" s="145" customFormat="1" ht="12.75" customHeight="1">
      <c r="H6383" s="149"/>
    </row>
    <row r="6384" s="145" customFormat="1" ht="12.75" customHeight="1">
      <c r="H6384" s="149"/>
    </row>
    <row r="6385" s="145" customFormat="1" ht="12.75" customHeight="1">
      <c r="H6385" s="149"/>
    </row>
    <row r="6386" s="145" customFormat="1" ht="12.75" customHeight="1">
      <c r="H6386" s="149"/>
    </row>
    <row r="6387" s="145" customFormat="1" ht="12.75" customHeight="1">
      <c r="H6387" s="149"/>
    </row>
    <row r="6388" s="145" customFormat="1" ht="12.75" customHeight="1">
      <c r="H6388" s="149"/>
    </row>
    <row r="6389" s="145" customFormat="1" ht="12.75" customHeight="1">
      <c r="H6389" s="149"/>
    </row>
    <row r="6390" s="145" customFormat="1" ht="12.75" customHeight="1">
      <c r="H6390" s="149"/>
    </row>
    <row r="6391" s="145" customFormat="1" ht="12.75" customHeight="1">
      <c r="H6391" s="149"/>
    </row>
    <row r="6392" s="145" customFormat="1" ht="12.75" customHeight="1">
      <c r="H6392" s="149"/>
    </row>
    <row r="6393" s="145" customFormat="1" ht="12.75" customHeight="1">
      <c r="H6393" s="149"/>
    </row>
    <row r="6394" s="145" customFormat="1" ht="12.75" customHeight="1">
      <c r="H6394" s="149"/>
    </row>
    <row r="6395" s="145" customFormat="1" ht="12.75" customHeight="1">
      <c r="H6395" s="149"/>
    </row>
    <row r="6396" s="145" customFormat="1" ht="12.75" customHeight="1">
      <c r="H6396" s="149"/>
    </row>
    <row r="6397" s="145" customFormat="1" ht="12.75" customHeight="1">
      <c r="H6397" s="149"/>
    </row>
    <row r="6398" s="145" customFormat="1" ht="12.75" customHeight="1">
      <c r="H6398" s="149"/>
    </row>
    <row r="6399" s="145" customFormat="1" ht="12.75" customHeight="1">
      <c r="H6399" s="149"/>
    </row>
    <row r="6400" s="145" customFormat="1" ht="12.75" customHeight="1">
      <c r="H6400" s="149"/>
    </row>
    <row r="6401" s="145" customFormat="1" ht="12.75" customHeight="1">
      <c r="H6401" s="149"/>
    </row>
    <row r="6402" s="145" customFormat="1" ht="12.75" customHeight="1">
      <c r="H6402" s="149"/>
    </row>
    <row r="6403" s="145" customFormat="1" ht="12.75" customHeight="1">
      <c r="H6403" s="149"/>
    </row>
    <row r="6404" s="145" customFormat="1" ht="12.75" customHeight="1">
      <c r="H6404" s="149"/>
    </row>
    <row r="6405" s="145" customFormat="1" ht="12.75" customHeight="1">
      <c r="H6405" s="149"/>
    </row>
    <row r="6406" s="145" customFormat="1" ht="12.75" customHeight="1">
      <c r="H6406" s="149"/>
    </row>
    <row r="6407" s="145" customFormat="1" ht="12.75" customHeight="1">
      <c r="H6407" s="149"/>
    </row>
    <row r="6408" s="145" customFormat="1" ht="12.75" customHeight="1">
      <c r="H6408" s="149"/>
    </row>
    <row r="6409" s="145" customFormat="1" ht="12.75" customHeight="1">
      <c r="H6409" s="149"/>
    </row>
    <row r="6410" s="145" customFormat="1" ht="12.75" customHeight="1">
      <c r="H6410" s="149"/>
    </row>
    <row r="6411" s="145" customFormat="1" ht="12.75" customHeight="1">
      <c r="H6411" s="149"/>
    </row>
    <row r="6412" s="145" customFormat="1" ht="12.75" customHeight="1">
      <c r="H6412" s="149"/>
    </row>
    <row r="6413" s="145" customFormat="1" ht="12.75" customHeight="1">
      <c r="H6413" s="149"/>
    </row>
    <row r="6414" s="145" customFormat="1" ht="12.75" customHeight="1">
      <c r="H6414" s="149"/>
    </row>
    <row r="6415" s="145" customFormat="1" ht="12.75" customHeight="1">
      <c r="H6415" s="149"/>
    </row>
    <row r="6416" s="145" customFormat="1" ht="12.75" customHeight="1">
      <c r="H6416" s="149"/>
    </row>
    <row r="6417" s="145" customFormat="1" ht="12.75" customHeight="1">
      <c r="H6417" s="149"/>
    </row>
    <row r="6418" s="145" customFormat="1" ht="12.75" customHeight="1">
      <c r="H6418" s="149"/>
    </row>
    <row r="6419" s="145" customFormat="1" ht="12.75" customHeight="1">
      <c r="H6419" s="149"/>
    </row>
    <row r="6420" s="145" customFormat="1" ht="12.75" customHeight="1">
      <c r="H6420" s="149"/>
    </row>
    <row r="6421" s="145" customFormat="1" ht="12.75" customHeight="1">
      <c r="H6421" s="149"/>
    </row>
    <row r="6422" s="145" customFormat="1" ht="12.75" customHeight="1">
      <c r="H6422" s="149"/>
    </row>
    <row r="6423" s="145" customFormat="1" ht="12.75" customHeight="1">
      <c r="H6423" s="149"/>
    </row>
    <row r="6424" s="145" customFormat="1" ht="12.75" customHeight="1">
      <c r="H6424" s="149"/>
    </row>
    <row r="6425" s="145" customFormat="1" ht="12.75" customHeight="1">
      <c r="H6425" s="149"/>
    </row>
    <row r="6426" s="145" customFormat="1" ht="12.75" customHeight="1">
      <c r="H6426" s="149"/>
    </row>
    <row r="6427" s="145" customFormat="1" ht="12.75" customHeight="1">
      <c r="H6427" s="149"/>
    </row>
    <row r="6428" s="145" customFormat="1" ht="12.75" customHeight="1">
      <c r="H6428" s="149"/>
    </row>
    <row r="6429" s="145" customFormat="1" ht="12.75" customHeight="1">
      <c r="H6429" s="149"/>
    </row>
    <row r="6430" s="145" customFormat="1" ht="12.75" customHeight="1">
      <c r="H6430" s="149"/>
    </row>
    <row r="6431" s="145" customFormat="1" ht="12.75" customHeight="1">
      <c r="H6431" s="149"/>
    </row>
    <row r="6432" s="145" customFormat="1" ht="12.75" customHeight="1">
      <c r="H6432" s="149"/>
    </row>
    <row r="6433" s="145" customFormat="1" ht="12.75" customHeight="1">
      <c r="H6433" s="149"/>
    </row>
    <row r="6434" s="145" customFormat="1" ht="12.75" customHeight="1">
      <c r="H6434" s="149"/>
    </row>
    <row r="6435" s="145" customFormat="1" ht="12.75" customHeight="1">
      <c r="H6435" s="149"/>
    </row>
    <row r="6436" s="145" customFormat="1" ht="12.75" customHeight="1">
      <c r="H6436" s="149"/>
    </row>
    <row r="6437" s="145" customFormat="1" ht="12.75" customHeight="1">
      <c r="H6437" s="149"/>
    </row>
    <row r="6438" s="145" customFormat="1" ht="12.75" customHeight="1">
      <c r="H6438" s="149"/>
    </row>
    <row r="6439" s="145" customFormat="1" ht="12.75" customHeight="1">
      <c r="H6439" s="149"/>
    </row>
    <row r="6440" s="145" customFormat="1" ht="12.75" customHeight="1">
      <c r="H6440" s="149"/>
    </row>
    <row r="6441" s="145" customFormat="1" ht="12.75" customHeight="1">
      <c r="H6441" s="149"/>
    </row>
    <row r="6442" s="145" customFormat="1" ht="12.75" customHeight="1">
      <c r="H6442" s="149"/>
    </row>
    <row r="6443" s="145" customFormat="1" ht="12.75" customHeight="1">
      <c r="H6443" s="149"/>
    </row>
    <row r="6444" s="145" customFormat="1" ht="12.75" customHeight="1">
      <c r="H6444" s="149"/>
    </row>
    <row r="6445" s="145" customFormat="1" ht="12.75" customHeight="1">
      <c r="H6445" s="149"/>
    </row>
    <row r="6446" s="145" customFormat="1" ht="12.75" customHeight="1">
      <c r="H6446" s="149"/>
    </row>
    <row r="6447" s="145" customFormat="1" ht="12.75" customHeight="1">
      <c r="H6447" s="149"/>
    </row>
    <row r="6448" s="145" customFormat="1" ht="12.75" customHeight="1">
      <c r="H6448" s="149"/>
    </row>
    <row r="6449" s="145" customFormat="1" ht="12.75" customHeight="1">
      <c r="H6449" s="149"/>
    </row>
    <row r="6450" s="145" customFormat="1" ht="12.75" customHeight="1">
      <c r="H6450" s="149"/>
    </row>
    <row r="6451" s="145" customFormat="1" ht="12.75" customHeight="1">
      <c r="H6451" s="149"/>
    </row>
    <row r="6452" s="145" customFormat="1" ht="12.75" customHeight="1">
      <c r="H6452" s="149"/>
    </row>
    <row r="6453" s="145" customFormat="1" ht="12.75" customHeight="1">
      <c r="H6453" s="149"/>
    </row>
    <row r="6454" s="145" customFormat="1" ht="12.75" customHeight="1">
      <c r="H6454" s="149"/>
    </row>
    <row r="6455" s="145" customFormat="1" ht="12.75" customHeight="1">
      <c r="H6455" s="149"/>
    </row>
    <row r="6456" s="145" customFormat="1" ht="12.75" customHeight="1">
      <c r="H6456" s="149"/>
    </row>
    <row r="6457" s="145" customFormat="1" ht="12.75" customHeight="1">
      <c r="H6457" s="149"/>
    </row>
    <row r="6458" s="145" customFormat="1" ht="12.75" customHeight="1">
      <c r="H6458" s="149"/>
    </row>
    <row r="6459" s="145" customFormat="1" ht="12.75" customHeight="1">
      <c r="H6459" s="149"/>
    </row>
    <row r="6460" s="145" customFormat="1" ht="12.75" customHeight="1">
      <c r="H6460" s="149"/>
    </row>
    <row r="6461" s="145" customFormat="1" ht="12.75" customHeight="1">
      <c r="H6461" s="149"/>
    </row>
    <row r="6462" s="145" customFormat="1" ht="12.75" customHeight="1">
      <c r="H6462" s="149"/>
    </row>
    <row r="6463" s="145" customFormat="1" ht="12.75" customHeight="1">
      <c r="H6463" s="149"/>
    </row>
    <row r="6464" s="145" customFormat="1" ht="12.75" customHeight="1">
      <c r="H6464" s="149"/>
    </row>
    <row r="6465" s="145" customFormat="1" ht="12.75" customHeight="1">
      <c r="H6465" s="149"/>
    </row>
    <row r="6466" s="145" customFormat="1" ht="12.75" customHeight="1">
      <c r="H6466" s="149"/>
    </row>
    <row r="6467" s="145" customFormat="1" ht="12.75" customHeight="1">
      <c r="H6467" s="149"/>
    </row>
    <row r="6468" s="145" customFormat="1" ht="12.75" customHeight="1">
      <c r="H6468" s="149"/>
    </row>
    <row r="6469" s="145" customFormat="1" ht="12.75" customHeight="1">
      <c r="H6469" s="149"/>
    </row>
    <row r="6470" s="145" customFormat="1" ht="12.75" customHeight="1">
      <c r="H6470" s="149"/>
    </row>
    <row r="6471" s="145" customFormat="1" ht="12.75" customHeight="1">
      <c r="H6471" s="149"/>
    </row>
    <row r="6472" s="145" customFormat="1" ht="12.75" customHeight="1">
      <c r="H6472" s="149"/>
    </row>
    <row r="6473" s="145" customFormat="1" ht="12.75" customHeight="1">
      <c r="H6473" s="149"/>
    </row>
    <row r="6474" s="145" customFormat="1" ht="12.75" customHeight="1">
      <c r="H6474" s="149"/>
    </row>
    <row r="6475" s="145" customFormat="1" ht="12.75" customHeight="1">
      <c r="H6475" s="149"/>
    </row>
    <row r="6476" s="145" customFormat="1" ht="12.75" customHeight="1">
      <c r="H6476" s="149"/>
    </row>
    <row r="6477" s="145" customFormat="1" ht="12.75" customHeight="1">
      <c r="H6477" s="149"/>
    </row>
    <row r="6478" s="145" customFormat="1" ht="12.75" customHeight="1">
      <c r="H6478" s="149"/>
    </row>
    <row r="6479" s="145" customFormat="1" ht="12.75" customHeight="1">
      <c r="H6479" s="149"/>
    </row>
    <row r="6480" s="145" customFormat="1" ht="12.75" customHeight="1">
      <c r="H6480" s="149"/>
    </row>
    <row r="6481" s="145" customFormat="1" ht="12.75" customHeight="1">
      <c r="H6481" s="149"/>
    </row>
    <row r="6482" s="145" customFormat="1" ht="12.75" customHeight="1">
      <c r="H6482" s="149"/>
    </row>
    <row r="6483" s="145" customFormat="1" ht="12.75" customHeight="1">
      <c r="H6483" s="149"/>
    </row>
    <row r="6484" s="145" customFormat="1" ht="12.75" customHeight="1">
      <c r="H6484" s="149"/>
    </row>
    <row r="6485" s="145" customFormat="1" ht="12.75" customHeight="1">
      <c r="H6485" s="149"/>
    </row>
    <row r="6486" s="145" customFormat="1" ht="12.75" customHeight="1">
      <c r="H6486" s="149"/>
    </row>
    <row r="6487" s="145" customFormat="1" ht="12.75" customHeight="1">
      <c r="H6487" s="149"/>
    </row>
    <row r="6488" s="145" customFormat="1" ht="12.75" customHeight="1">
      <c r="H6488" s="149"/>
    </row>
    <row r="6489" s="145" customFormat="1" ht="12.75" customHeight="1">
      <c r="H6489" s="149"/>
    </row>
    <row r="6490" s="145" customFormat="1" ht="12.75" customHeight="1">
      <c r="H6490" s="149"/>
    </row>
    <row r="6491" s="145" customFormat="1" ht="12.75" customHeight="1">
      <c r="H6491" s="149"/>
    </row>
    <row r="6492" s="145" customFormat="1" ht="12.75" customHeight="1">
      <c r="H6492" s="149"/>
    </row>
    <row r="6493" s="145" customFormat="1" ht="12.75" customHeight="1">
      <c r="H6493" s="149"/>
    </row>
    <row r="6494" s="145" customFormat="1" ht="12.75" customHeight="1">
      <c r="H6494" s="149"/>
    </row>
    <row r="6495" s="145" customFormat="1" ht="12.75" customHeight="1">
      <c r="H6495" s="149"/>
    </row>
    <row r="6496" s="145" customFormat="1" ht="12.75" customHeight="1">
      <c r="H6496" s="149"/>
    </row>
    <row r="6497" s="145" customFormat="1" ht="12.75" customHeight="1">
      <c r="H6497" s="149"/>
    </row>
    <row r="6498" s="145" customFormat="1" ht="12.75" customHeight="1">
      <c r="H6498" s="149"/>
    </row>
    <row r="6499" s="145" customFormat="1" ht="12.75" customHeight="1">
      <c r="H6499" s="149"/>
    </row>
    <row r="6500" s="145" customFormat="1" ht="12.75" customHeight="1">
      <c r="H6500" s="149"/>
    </row>
    <row r="6501" s="145" customFormat="1" ht="12.75" customHeight="1">
      <c r="H6501" s="149"/>
    </row>
    <row r="6502" s="145" customFormat="1" ht="12.75" customHeight="1">
      <c r="H6502" s="149"/>
    </row>
    <row r="6503" s="145" customFormat="1" ht="12.75" customHeight="1">
      <c r="H6503" s="149"/>
    </row>
    <row r="6504" s="145" customFormat="1" ht="12.75" customHeight="1">
      <c r="H6504" s="149"/>
    </row>
    <row r="6505" s="145" customFormat="1" ht="12.75" customHeight="1">
      <c r="H6505" s="149"/>
    </row>
    <row r="6506" s="145" customFormat="1" ht="12.75" customHeight="1">
      <c r="H6506" s="149"/>
    </row>
    <row r="6507" s="145" customFormat="1" ht="12.75" customHeight="1">
      <c r="H6507" s="149"/>
    </row>
    <row r="6508" s="145" customFormat="1" ht="12.75" customHeight="1">
      <c r="H6508" s="149"/>
    </row>
    <row r="6509" s="145" customFormat="1" ht="12.75" customHeight="1">
      <c r="H6509" s="149"/>
    </row>
    <row r="6510" s="145" customFormat="1" ht="12.75" customHeight="1">
      <c r="H6510" s="149"/>
    </row>
    <row r="6511" s="145" customFormat="1" ht="12.75" customHeight="1">
      <c r="H6511" s="149"/>
    </row>
    <row r="6512" s="145" customFormat="1" ht="12.75" customHeight="1">
      <c r="H6512" s="149"/>
    </row>
    <row r="6513" s="145" customFormat="1" ht="12.75" customHeight="1">
      <c r="H6513" s="149"/>
    </row>
    <row r="6514" s="145" customFormat="1" ht="12.75" customHeight="1">
      <c r="H6514" s="149"/>
    </row>
    <row r="6515" s="145" customFormat="1" ht="12.75" customHeight="1">
      <c r="H6515" s="149"/>
    </row>
    <row r="6516" s="145" customFormat="1" ht="12.75" customHeight="1">
      <c r="H6516" s="149"/>
    </row>
    <row r="6517" s="145" customFormat="1" ht="12.75" customHeight="1">
      <c r="H6517" s="149"/>
    </row>
    <row r="6518" s="145" customFormat="1" ht="12.75" customHeight="1">
      <c r="H6518" s="149"/>
    </row>
    <row r="6519" s="145" customFormat="1" ht="12.75" customHeight="1">
      <c r="H6519" s="149"/>
    </row>
    <row r="6520" s="145" customFormat="1" ht="12.75" customHeight="1">
      <c r="H6520" s="149"/>
    </row>
    <row r="6521" s="145" customFormat="1" ht="12.75" customHeight="1">
      <c r="H6521" s="149"/>
    </row>
    <row r="6522" s="145" customFormat="1" ht="12.75" customHeight="1">
      <c r="H6522" s="149"/>
    </row>
    <row r="6523" s="145" customFormat="1" ht="12.75" customHeight="1">
      <c r="H6523" s="149"/>
    </row>
    <row r="6524" s="145" customFormat="1" ht="12.75" customHeight="1">
      <c r="H6524" s="149"/>
    </row>
    <row r="6525" s="145" customFormat="1" ht="12.75" customHeight="1">
      <c r="H6525" s="149"/>
    </row>
    <row r="6526" s="145" customFormat="1" ht="12.75" customHeight="1">
      <c r="H6526" s="149"/>
    </row>
    <row r="6527" s="145" customFormat="1" ht="12.75" customHeight="1">
      <c r="H6527" s="149"/>
    </row>
    <row r="6528" s="145" customFormat="1" ht="12.75" customHeight="1">
      <c r="H6528" s="149"/>
    </row>
    <row r="6529" s="145" customFormat="1" ht="12.75" customHeight="1">
      <c r="H6529" s="149"/>
    </row>
    <row r="6530" s="145" customFormat="1" ht="12.75" customHeight="1">
      <c r="H6530" s="149"/>
    </row>
    <row r="6531" s="145" customFormat="1" ht="12.75" customHeight="1">
      <c r="H6531" s="149"/>
    </row>
    <row r="6532" s="145" customFormat="1" ht="12.75" customHeight="1">
      <c r="H6532" s="149"/>
    </row>
    <row r="6533" s="145" customFormat="1" ht="12.75" customHeight="1">
      <c r="H6533" s="149"/>
    </row>
    <row r="6534" s="145" customFormat="1" ht="12.75" customHeight="1">
      <c r="H6534" s="149"/>
    </row>
    <row r="6535" s="145" customFormat="1" ht="12.75" customHeight="1">
      <c r="H6535" s="149"/>
    </row>
    <row r="6536" s="145" customFormat="1" ht="12.75" customHeight="1">
      <c r="H6536" s="149"/>
    </row>
    <row r="6537" s="145" customFormat="1" ht="12.75" customHeight="1">
      <c r="H6537" s="149"/>
    </row>
    <row r="6538" s="145" customFormat="1" ht="12.75" customHeight="1">
      <c r="H6538" s="149"/>
    </row>
    <row r="6539" s="145" customFormat="1" ht="12.75" customHeight="1">
      <c r="H6539" s="149"/>
    </row>
    <row r="6540" s="145" customFormat="1" ht="12.75" customHeight="1">
      <c r="H6540" s="149"/>
    </row>
    <row r="6541" s="145" customFormat="1" ht="12.75" customHeight="1">
      <c r="H6541" s="149"/>
    </row>
    <row r="6542" s="145" customFormat="1" ht="12.75" customHeight="1">
      <c r="H6542" s="149"/>
    </row>
    <row r="6543" s="145" customFormat="1" ht="12.75" customHeight="1">
      <c r="H6543" s="149"/>
    </row>
    <row r="6544" s="145" customFormat="1" ht="12.75" customHeight="1">
      <c r="H6544" s="149"/>
    </row>
    <row r="6545" s="145" customFormat="1" ht="12.75" customHeight="1">
      <c r="H6545" s="149"/>
    </row>
    <row r="6546" s="145" customFormat="1" ht="12.75" customHeight="1">
      <c r="H6546" s="149"/>
    </row>
    <row r="6547" s="145" customFormat="1" ht="12.75" customHeight="1">
      <c r="H6547" s="149"/>
    </row>
    <row r="6548" s="145" customFormat="1" ht="12.75" customHeight="1">
      <c r="H6548" s="149"/>
    </row>
    <row r="6549" s="145" customFormat="1" ht="12.75" customHeight="1">
      <c r="H6549" s="149"/>
    </row>
    <row r="6550" s="145" customFormat="1" ht="12.75" customHeight="1">
      <c r="H6550" s="149"/>
    </row>
    <row r="6551" s="145" customFormat="1" ht="12.75" customHeight="1">
      <c r="H6551" s="149"/>
    </row>
    <row r="6552" s="145" customFormat="1" ht="12.75" customHeight="1">
      <c r="H6552" s="149"/>
    </row>
    <row r="6553" s="145" customFormat="1" ht="12.75" customHeight="1">
      <c r="H6553" s="149"/>
    </row>
    <row r="6554" s="145" customFormat="1" ht="12.75" customHeight="1">
      <c r="H6554" s="149"/>
    </row>
    <row r="6555" s="145" customFormat="1" ht="12.75" customHeight="1">
      <c r="H6555" s="149"/>
    </row>
    <row r="6556" s="145" customFormat="1" ht="12.75" customHeight="1">
      <c r="H6556" s="149"/>
    </row>
    <row r="6557" s="145" customFormat="1" ht="12.75" customHeight="1">
      <c r="H6557" s="149"/>
    </row>
    <row r="6558" s="145" customFormat="1" ht="12.75" customHeight="1">
      <c r="H6558" s="149"/>
    </row>
    <row r="6559" s="145" customFormat="1" ht="12.75" customHeight="1">
      <c r="H6559" s="149"/>
    </row>
    <row r="6560" s="145" customFormat="1" ht="12.75" customHeight="1">
      <c r="H6560" s="149"/>
    </row>
    <row r="6561" s="145" customFormat="1" ht="12.75" customHeight="1">
      <c r="H6561" s="149"/>
    </row>
    <row r="6562" s="145" customFormat="1" ht="12.75" customHeight="1">
      <c r="H6562" s="149"/>
    </row>
    <row r="6563" s="145" customFormat="1" ht="12.75" customHeight="1">
      <c r="H6563" s="149"/>
    </row>
    <row r="6564" s="145" customFormat="1" ht="12.75" customHeight="1">
      <c r="H6564" s="149"/>
    </row>
    <row r="6565" s="145" customFormat="1" ht="12.75" customHeight="1">
      <c r="H6565" s="149"/>
    </row>
    <row r="6566" s="145" customFormat="1" ht="12.75" customHeight="1">
      <c r="H6566" s="149"/>
    </row>
    <row r="6567" s="145" customFormat="1" ht="12.75" customHeight="1">
      <c r="H6567" s="149"/>
    </row>
    <row r="6568" s="145" customFormat="1" ht="12.75" customHeight="1">
      <c r="H6568" s="149"/>
    </row>
    <row r="6569" s="145" customFormat="1" ht="12.75" customHeight="1">
      <c r="H6569" s="149"/>
    </row>
    <row r="6570" s="145" customFormat="1" ht="12.75" customHeight="1">
      <c r="H6570" s="149"/>
    </row>
    <row r="6571" s="145" customFormat="1" ht="12.75" customHeight="1">
      <c r="H6571" s="149"/>
    </row>
    <row r="6572" s="145" customFormat="1" ht="12.75" customHeight="1">
      <c r="H6572" s="149"/>
    </row>
    <row r="6573" s="145" customFormat="1" ht="12.75" customHeight="1">
      <c r="H6573" s="149"/>
    </row>
    <row r="6574" s="145" customFormat="1" ht="12.75" customHeight="1">
      <c r="H6574" s="149"/>
    </row>
    <row r="6575" s="145" customFormat="1" ht="12.75" customHeight="1">
      <c r="H6575" s="149"/>
    </row>
    <row r="6576" s="145" customFormat="1" ht="12.75" customHeight="1">
      <c r="H6576" s="149"/>
    </row>
    <row r="6577" s="145" customFormat="1" ht="12.75" customHeight="1">
      <c r="H6577" s="149"/>
    </row>
    <row r="6578" s="145" customFormat="1" ht="12.75" customHeight="1">
      <c r="H6578" s="149"/>
    </row>
    <row r="6579" s="145" customFormat="1" ht="12.75" customHeight="1">
      <c r="H6579" s="149"/>
    </row>
    <row r="6580" s="145" customFormat="1" ht="12.75" customHeight="1">
      <c r="H6580" s="149"/>
    </row>
    <row r="6581" s="145" customFormat="1" ht="12.75" customHeight="1">
      <c r="H6581" s="149"/>
    </row>
    <row r="6582" s="145" customFormat="1" ht="12.75" customHeight="1">
      <c r="H6582" s="149"/>
    </row>
    <row r="6583" s="145" customFormat="1" ht="12.75" customHeight="1">
      <c r="H6583" s="149"/>
    </row>
    <row r="6584" s="145" customFormat="1" ht="12.75" customHeight="1">
      <c r="H6584" s="149"/>
    </row>
    <row r="6585" s="145" customFormat="1" ht="12.75" customHeight="1">
      <c r="H6585" s="149"/>
    </row>
    <row r="6586" s="145" customFormat="1" ht="12.75" customHeight="1">
      <c r="H6586" s="149"/>
    </row>
    <row r="6587" s="145" customFormat="1" ht="12.75" customHeight="1">
      <c r="H6587" s="149"/>
    </row>
    <row r="6588" s="145" customFormat="1" ht="12.75" customHeight="1">
      <c r="H6588" s="149"/>
    </row>
    <row r="6589" s="145" customFormat="1" ht="12.75" customHeight="1">
      <c r="H6589" s="149"/>
    </row>
    <row r="6590" s="145" customFormat="1" ht="12.75" customHeight="1">
      <c r="H6590" s="149"/>
    </row>
    <row r="6591" s="145" customFormat="1" ht="12.75" customHeight="1">
      <c r="H6591" s="149"/>
    </row>
    <row r="6592" s="145" customFormat="1" ht="12.75" customHeight="1">
      <c r="H6592" s="149"/>
    </row>
    <row r="6593" s="145" customFormat="1" ht="12.75" customHeight="1">
      <c r="H6593" s="149"/>
    </row>
    <row r="6594" s="145" customFormat="1" ht="12.75" customHeight="1">
      <c r="H6594" s="149"/>
    </row>
    <row r="6595" s="145" customFormat="1" ht="12.75" customHeight="1">
      <c r="H6595" s="149"/>
    </row>
    <row r="6596" s="145" customFormat="1" ht="12.75" customHeight="1">
      <c r="H6596" s="149"/>
    </row>
    <row r="6597" s="145" customFormat="1" ht="12.75" customHeight="1">
      <c r="H6597" s="149"/>
    </row>
    <row r="6598" s="145" customFormat="1" ht="12.75" customHeight="1">
      <c r="H6598" s="149"/>
    </row>
    <row r="6599" s="145" customFormat="1" ht="12.75" customHeight="1">
      <c r="H6599" s="149"/>
    </row>
    <row r="6600" s="145" customFormat="1" ht="12.75" customHeight="1">
      <c r="H6600" s="149"/>
    </row>
    <row r="6601" s="145" customFormat="1" ht="12.75" customHeight="1">
      <c r="H6601" s="149"/>
    </row>
    <row r="6602" s="145" customFormat="1" ht="12.75" customHeight="1">
      <c r="H6602" s="149"/>
    </row>
    <row r="6603" s="145" customFormat="1" ht="12.75" customHeight="1">
      <c r="H6603" s="149"/>
    </row>
    <row r="6604" s="145" customFormat="1" ht="12.75" customHeight="1">
      <c r="H6604" s="149"/>
    </row>
    <row r="6605" s="145" customFormat="1" ht="12.75" customHeight="1">
      <c r="H6605" s="149"/>
    </row>
    <row r="6606" s="145" customFormat="1" ht="12.75" customHeight="1">
      <c r="H6606" s="149"/>
    </row>
    <row r="6607" s="145" customFormat="1" ht="12.75" customHeight="1">
      <c r="H6607" s="149"/>
    </row>
    <row r="6608" s="145" customFormat="1" ht="12.75" customHeight="1">
      <c r="H6608" s="149"/>
    </row>
    <row r="6609" s="145" customFormat="1" ht="12.75" customHeight="1">
      <c r="H6609" s="149"/>
    </row>
    <row r="6610" s="145" customFormat="1" ht="12.75" customHeight="1">
      <c r="H6610" s="149"/>
    </row>
    <row r="6611" s="145" customFormat="1" ht="12.75" customHeight="1">
      <c r="H6611" s="149"/>
    </row>
    <row r="6612" s="145" customFormat="1" ht="12.75" customHeight="1">
      <c r="H6612" s="149"/>
    </row>
    <row r="6613" s="145" customFormat="1" ht="12.75" customHeight="1">
      <c r="H6613" s="149"/>
    </row>
    <row r="6614" s="145" customFormat="1" ht="12.75" customHeight="1">
      <c r="H6614" s="149"/>
    </row>
    <row r="6615" s="145" customFormat="1" ht="12.75" customHeight="1">
      <c r="H6615" s="149"/>
    </row>
    <row r="6616" s="145" customFormat="1" ht="12.75" customHeight="1">
      <c r="H6616" s="149"/>
    </row>
    <row r="6617" s="145" customFormat="1" ht="12.75" customHeight="1">
      <c r="H6617" s="149"/>
    </row>
    <row r="6618" s="145" customFormat="1" ht="12.75" customHeight="1">
      <c r="H6618" s="149"/>
    </row>
    <row r="6619" s="145" customFormat="1" ht="12.75" customHeight="1">
      <c r="H6619" s="149"/>
    </row>
    <row r="6620" s="145" customFormat="1" ht="12.75" customHeight="1">
      <c r="H6620" s="149"/>
    </row>
    <row r="6621" s="145" customFormat="1" ht="12.75" customHeight="1">
      <c r="H6621" s="149"/>
    </row>
    <row r="6622" s="145" customFormat="1" ht="12.75" customHeight="1">
      <c r="H6622" s="149"/>
    </row>
    <row r="6623" s="145" customFormat="1" ht="12.75" customHeight="1">
      <c r="H6623" s="149"/>
    </row>
    <row r="6624" s="145" customFormat="1" ht="12.75" customHeight="1">
      <c r="H6624" s="149"/>
    </row>
    <row r="6625" s="145" customFormat="1" ht="12.75" customHeight="1">
      <c r="H6625" s="149"/>
    </row>
    <row r="6626" s="145" customFormat="1" ht="12.75" customHeight="1">
      <c r="H6626" s="149"/>
    </row>
    <row r="6627" s="145" customFormat="1" ht="12.75" customHeight="1">
      <c r="H6627" s="149"/>
    </row>
    <row r="6628" s="145" customFormat="1" ht="12.75" customHeight="1">
      <c r="H6628" s="149"/>
    </row>
    <row r="6629" s="145" customFormat="1" ht="12.75" customHeight="1">
      <c r="H6629" s="149"/>
    </row>
    <row r="6630" s="145" customFormat="1" ht="12.75" customHeight="1">
      <c r="H6630" s="149"/>
    </row>
    <row r="6631" s="145" customFormat="1" ht="12.75" customHeight="1">
      <c r="H6631" s="149"/>
    </row>
    <row r="6632" s="145" customFormat="1" ht="12.75" customHeight="1">
      <c r="H6632" s="149"/>
    </row>
    <row r="6633" s="145" customFormat="1" ht="12.75" customHeight="1">
      <c r="H6633" s="149"/>
    </row>
    <row r="6634" s="145" customFormat="1" ht="12.75" customHeight="1">
      <c r="H6634" s="149"/>
    </row>
    <row r="6635" s="145" customFormat="1" ht="12.75" customHeight="1">
      <c r="H6635" s="149"/>
    </row>
    <row r="6636" s="145" customFormat="1" ht="12.75" customHeight="1">
      <c r="H6636" s="149"/>
    </row>
    <row r="6637" s="145" customFormat="1" ht="12.75" customHeight="1">
      <c r="H6637" s="149"/>
    </row>
    <row r="6638" s="145" customFormat="1" ht="12.75" customHeight="1">
      <c r="H6638" s="149"/>
    </row>
    <row r="6639" s="145" customFormat="1" ht="12.75" customHeight="1">
      <c r="H6639" s="149"/>
    </row>
    <row r="6640" s="145" customFormat="1" ht="12.75" customHeight="1">
      <c r="H6640" s="149"/>
    </row>
    <row r="6641" s="145" customFormat="1" ht="12.75" customHeight="1">
      <c r="H6641" s="149"/>
    </row>
    <row r="6642" s="145" customFormat="1" ht="12.75" customHeight="1">
      <c r="H6642" s="149"/>
    </row>
    <row r="6643" s="145" customFormat="1" ht="12.75" customHeight="1">
      <c r="H6643" s="149"/>
    </row>
    <row r="6644" s="145" customFormat="1" ht="12.75" customHeight="1">
      <c r="H6644" s="149"/>
    </row>
    <row r="6645" s="145" customFormat="1" ht="12.75" customHeight="1">
      <c r="H6645" s="149"/>
    </row>
    <row r="6646" s="145" customFormat="1" ht="12.75" customHeight="1">
      <c r="H6646" s="149"/>
    </row>
    <row r="6647" s="145" customFormat="1" ht="12.75" customHeight="1">
      <c r="H6647" s="149"/>
    </row>
    <row r="6648" s="145" customFormat="1" ht="12.75" customHeight="1">
      <c r="H6648" s="149"/>
    </row>
    <row r="6649" s="145" customFormat="1" ht="12.75" customHeight="1">
      <c r="H6649" s="149"/>
    </row>
    <row r="6650" s="145" customFormat="1" ht="12.75" customHeight="1">
      <c r="H6650" s="149"/>
    </row>
    <row r="6651" s="145" customFormat="1" ht="12.75" customHeight="1">
      <c r="H6651" s="149"/>
    </row>
    <row r="6652" s="145" customFormat="1" ht="12.75" customHeight="1">
      <c r="H6652" s="149"/>
    </row>
    <row r="6653" s="145" customFormat="1" ht="12.75" customHeight="1">
      <c r="H6653" s="149"/>
    </row>
    <row r="6654" s="145" customFormat="1" ht="12.75" customHeight="1">
      <c r="H6654" s="149"/>
    </row>
    <row r="6655" s="145" customFormat="1" ht="12.75" customHeight="1">
      <c r="H6655" s="149"/>
    </row>
    <row r="6656" s="145" customFormat="1" ht="12.75" customHeight="1">
      <c r="H6656" s="149"/>
    </row>
    <row r="6657" s="145" customFormat="1" ht="12.75" customHeight="1">
      <c r="H6657" s="149"/>
    </row>
    <row r="6658" s="145" customFormat="1" ht="12.75" customHeight="1">
      <c r="H6658" s="149"/>
    </row>
    <row r="6659" s="145" customFormat="1" ht="12.75" customHeight="1">
      <c r="H6659" s="149"/>
    </row>
    <row r="6660" s="145" customFormat="1" ht="12.75" customHeight="1">
      <c r="H6660" s="149"/>
    </row>
    <row r="6661" s="145" customFormat="1" ht="12.75" customHeight="1">
      <c r="H6661" s="149"/>
    </row>
    <row r="6662" s="145" customFormat="1" ht="12.75" customHeight="1">
      <c r="H6662" s="149"/>
    </row>
    <row r="6663" s="145" customFormat="1" ht="12.75" customHeight="1">
      <c r="H6663" s="149"/>
    </row>
    <row r="6664" s="145" customFormat="1" ht="12.75" customHeight="1">
      <c r="H6664" s="149"/>
    </row>
    <row r="6665" s="145" customFormat="1" ht="12.75" customHeight="1">
      <c r="H6665" s="149"/>
    </row>
    <row r="6666" s="145" customFormat="1" ht="12.75" customHeight="1">
      <c r="H6666" s="149"/>
    </row>
    <row r="6667" s="145" customFormat="1" ht="12.75" customHeight="1">
      <c r="H6667" s="149"/>
    </row>
    <row r="6668" s="145" customFormat="1" ht="12.75" customHeight="1">
      <c r="H6668" s="149"/>
    </row>
    <row r="6669" s="145" customFormat="1" ht="12.75" customHeight="1">
      <c r="H6669" s="149"/>
    </row>
    <row r="6670" s="145" customFormat="1" ht="12.75" customHeight="1">
      <c r="H6670" s="149"/>
    </row>
    <row r="6671" s="145" customFormat="1" ht="12.75" customHeight="1">
      <c r="H6671" s="149"/>
    </row>
    <row r="6672" s="145" customFormat="1" ht="12.75" customHeight="1">
      <c r="H6672" s="149"/>
    </row>
    <row r="6673" s="145" customFormat="1" ht="12.75" customHeight="1">
      <c r="H6673" s="149"/>
    </row>
    <row r="6674" s="145" customFormat="1" ht="12.75" customHeight="1">
      <c r="H6674" s="149"/>
    </row>
    <row r="6675" s="145" customFormat="1" ht="12.75" customHeight="1">
      <c r="H6675" s="149"/>
    </row>
    <row r="6676" s="145" customFormat="1" ht="12.75" customHeight="1">
      <c r="H6676" s="149"/>
    </row>
    <row r="6677" s="145" customFormat="1" ht="12.75" customHeight="1">
      <c r="H6677" s="149"/>
    </row>
    <row r="6678" s="145" customFormat="1" ht="12.75" customHeight="1">
      <c r="H6678" s="149"/>
    </row>
    <row r="6679" s="145" customFormat="1" ht="12.75" customHeight="1">
      <c r="H6679" s="149"/>
    </row>
    <row r="6680" s="145" customFormat="1" ht="12.75" customHeight="1">
      <c r="H6680" s="149"/>
    </row>
    <row r="6681" s="145" customFormat="1" ht="12.75" customHeight="1">
      <c r="H6681" s="149"/>
    </row>
    <row r="6682" s="145" customFormat="1" ht="12.75" customHeight="1">
      <c r="H6682" s="149"/>
    </row>
    <row r="6683" s="145" customFormat="1" ht="12.75" customHeight="1">
      <c r="H6683" s="149"/>
    </row>
    <row r="6684" s="145" customFormat="1" ht="12.75" customHeight="1">
      <c r="H6684" s="149"/>
    </row>
    <row r="6685" s="145" customFormat="1" ht="12.75" customHeight="1">
      <c r="H6685" s="149"/>
    </row>
    <row r="6686" s="145" customFormat="1" ht="12.75" customHeight="1">
      <c r="H6686" s="149"/>
    </row>
    <row r="6687" s="145" customFormat="1" ht="12.75" customHeight="1">
      <c r="H6687" s="149"/>
    </row>
    <row r="6688" s="145" customFormat="1" ht="12.75" customHeight="1">
      <c r="H6688" s="149"/>
    </row>
    <row r="6689" s="145" customFormat="1" ht="12.75" customHeight="1">
      <c r="H6689" s="149"/>
    </row>
    <row r="6690" s="145" customFormat="1" ht="12.75" customHeight="1">
      <c r="H6690" s="149"/>
    </row>
    <row r="6691" s="145" customFormat="1" ht="12.75" customHeight="1">
      <c r="H6691" s="149"/>
    </row>
    <row r="6692" s="145" customFormat="1" ht="12.75" customHeight="1">
      <c r="H6692" s="149"/>
    </row>
    <row r="6693" s="145" customFormat="1" ht="12.75" customHeight="1">
      <c r="H6693" s="149"/>
    </row>
    <row r="6694" s="145" customFormat="1" ht="12.75" customHeight="1">
      <c r="H6694" s="149"/>
    </row>
    <row r="6695" s="145" customFormat="1" ht="12.75" customHeight="1">
      <c r="H6695" s="149"/>
    </row>
    <row r="6696" s="145" customFormat="1" ht="12.75" customHeight="1">
      <c r="H6696" s="149"/>
    </row>
    <row r="6697" s="145" customFormat="1" ht="12.75" customHeight="1">
      <c r="H6697" s="149"/>
    </row>
    <row r="6698" s="145" customFormat="1" ht="12.75" customHeight="1">
      <c r="H6698" s="149"/>
    </row>
    <row r="6699" s="145" customFormat="1" ht="12.75" customHeight="1">
      <c r="H6699" s="149"/>
    </row>
    <row r="6700" s="145" customFormat="1" ht="12.75" customHeight="1">
      <c r="H6700" s="149"/>
    </row>
    <row r="6701" s="145" customFormat="1" ht="12.75" customHeight="1">
      <c r="H6701" s="149"/>
    </row>
    <row r="6702" s="145" customFormat="1" ht="12.75" customHeight="1">
      <c r="H6702" s="149"/>
    </row>
    <row r="6703" s="145" customFormat="1" ht="12.75" customHeight="1">
      <c r="H6703" s="149"/>
    </row>
    <row r="6704" s="145" customFormat="1" ht="12.75" customHeight="1">
      <c r="H6704" s="149"/>
    </row>
    <row r="6705" s="145" customFormat="1" ht="12.75" customHeight="1">
      <c r="H6705" s="149"/>
    </row>
    <row r="6706" s="145" customFormat="1" ht="12.75" customHeight="1">
      <c r="H6706" s="149"/>
    </row>
    <row r="6707" s="145" customFormat="1" ht="12.75" customHeight="1">
      <c r="H6707" s="149"/>
    </row>
    <row r="6708" s="145" customFormat="1" ht="12.75" customHeight="1">
      <c r="H6708" s="149"/>
    </row>
    <row r="6709" s="145" customFormat="1" ht="12.75" customHeight="1">
      <c r="H6709" s="149"/>
    </row>
    <row r="6710" s="145" customFormat="1" ht="12.75" customHeight="1">
      <c r="H6710" s="149"/>
    </row>
    <row r="6711" s="145" customFormat="1" ht="12.75" customHeight="1">
      <c r="H6711" s="149"/>
    </row>
    <row r="6712" s="145" customFormat="1" ht="12.75" customHeight="1">
      <c r="H6712" s="149"/>
    </row>
    <row r="6713" s="145" customFormat="1" ht="12.75" customHeight="1">
      <c r="H6713" s="149"/>
    </row>
    <row r="6714" s="145" customFormat="1" ht="12.75" customHeight="1">
      <c r="H6714" s="149"/>
    </row>
    <row r="6715" s="145" customFormat="1" ht="12.75" customHeight="1">
      <c r="H6715" s="149"/>
    </row>
    <row r="6716" s="145" customFormat="1" ht="12.75" customHeight="1">
      <c r="H6716" s="149"/>
    </row>
    <row r="6717" s="145" customFormat="1" ht="12.75" customHeight="1">
      <c r="H6717" s="149"/>
    </row>
    <row r="6718" s="145" customFormat="1" ht="12.75" customHeight="1">
      <c r="H6718" s="149"/>
    </row>
    <row r="6719" s="145" customFormat="1" ht="12.75" customHeight="1">
      <c r="H6719" s="149"/>
    </row>
    <row r="6720" s="145" customFormat="1" ht="12.75" customHeight="1">
      <c r="H6720" s="149"/>
    </row>
    <row r="6721" s="145" customFormat="1" ht="12.75" customHeight="1">
      <c r="H6721" s="149"/>
    </row>
    <row r="6722" s="145" customFormat="1" ht="12.75" customHeight="1">
      <c r="H6722" s="149"/>
    </row>
    <row r="6723" s="145" customFormat="1" ht="12.75" customHeight="1">
      <c r="H6723" s="149"/>
    </row>
    <row r="6724" s="145" customFormat="1" ht="12.75" customHeight="1">
      <c r="H6724" s="149"/>
    </row>
    <row r="6725" s="145" customFormat="1" ht="12.75" customHeight="1">
      <c r="H6725" s="149"/>
    </row>
    <row r="6726" s="145" customFormat="1" ht="12.75" customHeight="1">
      <c r="H6726" s="149"/>
    </row>
    <row r="6727" s="145" customFormat="1" ht="12.75" customHeight="1">
      <c r="H6727" s="149"/>
    </row>
    <row r="6728" s="145" customFormat="1" ht="12.75" customHeight="1">
      <c r="H6728" s="149"/>
    </row>
    <row r="6729" s="145" customFormat="1" ht="12.75" customHeight="1">
      <c r="H6729" s="149"/>
    </row>
    <row r="6730" s="145" customFormat="1" ht="12.75" customHeight="1">
      <c r="H6730" s="149"/>
    </row>
    <row r="6731" s="145" customFormat="1" ht="12.75" customHeight="1">
      <c r="H6731" s="149"/>
    </row>
    <row r="6732" s="145" customFormat="1" ht="12.75" customHeight="1">
      <c r="H6732" s="149"/>
    </row>
    <row r="6733" s="145" customFormat="1" ht="12.75" customHeight="1">
      <c r="H6733" s="149"/>
    </row>
    <row r="6734" s="145" customFormat="1" ht="12.75" customHeight="1">
      <c r="H6734" s="149"/>
    </row>
    <row r="6735" s="145" customFormat="1" ht="12.75" customHeight="1">
      <c r="H6735" s="149"/>
    </row>
    <row r="6736" s="145" customFormat="1" ht="12.75" customHeight="1">
      <c r="H6736" s="149"/>
    </row>
    <row r="6737" s="145" customFormat="1" ht="12.75" customHeight="1">
      <c r="H6737" s="149"/>
    </row>
    <row r="6738" s="145" customFormat="1" ht="12.75" customHeight="1">
      <c r="H6738" s="149"/>
    </row>
    <row r="6739" s="145" customFormat="1" ht="12.75" customHeight="1">
      <c r="H6739" s="149"/>
    </row>
    <row r="6740" s="145" customFormat="1" ht="12.75" customHeight="1">
      <c r="H6740" s="149"/>
    </row>
    <row r="6741" s="145" customFormat="1" ht="12.75" customHeight="1">
      <c r="H6741" s="149"/>
    </row>
    <row r="6742" s="145" customFormat="1" ht="12.75" customHeight="1">
      <c r="H6742" s="149"/>
    </row>
    <row r="6743" s="145" customFormat="1" ht="12.75" customHeight="1">
      <c r="H6743" s="149"/>
    </row>
    <row r="6744" s="145" customFormat="1" ht="12.75" customHeight="1">
      <c r="H6744" s="149"/>
    </row>
    <row r="6745" s="145" customFormat="1" ht="12.75" customHeight="1">
      <c r="H6745" s="149"/>
    </row>
    <row r="6746" s="145" customFormat="1" ht="12.75" customHeight="1">
      <c r="H6746" s="149"/>
    </row>
    <row r="6747" s="145" customFormat="1" ht="12.75" customHeight="1">
      <c r="H6747" s="149"/>
    </row>
    <row r="6748" s="145" customFormat="1" ht="12.75" customHeight="1">
      <c r="H6748" s="149"/>
    </row>
    <row r="6749" s="145" customFormat="1" ht="12.75" customHeight="1">
      <c r="H6749" s="149"/>
    </row>
    <row r="6750" s="145" customFormat="1" ht="12.75" customHeight="1">
      <c r="H6750" s="149"/>
    </row>
    <row r="6751" s="145" customFormat="1" ht="12.75" customHeight="1">
      <c r="H6751" s="149"/>
    </row>
    <row r="6752" s="145" customFormat="1" ht="12.75" customHeight="1">
      <c r="H6752" s="149"/>
    </row>
    <row r="6753" s="145" customFormat="1" ht="12.75" customHeight="1">
      <c r="H6753" s="149"/>
    </row>
    <row r="6754" s="145" customFormat="1" ht="12.75" customHeight="1">
      <c r="H6754" s="149"/>
    </row>
    <row r="6755" s="145" customFormat="1" ht="12.75" customHeight="1">
      <c r="H6755" s="149"/>
    </row>
    <row r="6756" s="145" customFormat="1" ht="12.75" customHeight="1">
      <c r="H6756" s="149"/>
    </row>
    <row r="6757" s="145" customFormat="1" ht="12.75" customHeight="1">
      <c r="H6757" s="149"/>
    </row>
    <row r="6758" s="145" customFormat="1" ht="12.75" customHeight="1">
      <c r="H6758" s="149"/>
    </row>
    <row r="6759" s="145" customFormat="1" ht="12.75" customHeight="1">
      <c r="H6759" s="149"/>
    </row>
    <row r="6760" s="145" customFormat="1" ht="12.75" customHeight="1">
      <c r="H6760" s="149"/>
    </row>
    <row r="6761" s="145" customFormat="1" ht="12.75" customHeight="1">
      <c r="H6761" s="149"/>
    </row>
    <row r="6762" s="145" customFormat="1" ht="12.75" customHeight="1">
      <c r="H6762" s="149"/>
    </row>
    <row r="6763" s="145" customFormat="1" ht="12.75" customHeight="1">
      <c r="H6763" s="149"/>
    </row>
    <row r="6764" s="145" customFormat="1" ht="12.75" customHeight="1">
      <c r="H6764" s="149"/>
    </row>
    <row r="6765" s="145" customFormat="1" ht="12.75" customHeight="1">
      <c r="H6765" s="149"/>
    </row>
    <row r="6766" s="145" customFormat="1" ht="12.75" customHeight="1">
      <c r="H6766" s="149"/>
    </row>
    <row r="6767" s="145" customFormat="1" ht="12.75" customHeight="1">
      <c r="H6767" s="149"/>
    </row>
    <row r="6768" s="145" customFormat="1" ht="12.75" customHeight="1">
      <c r="H6768" s="149"/>
    </row>
    <row r="6769" s="145" customFormat="1" ht="12.75" customHeight="1">
      <c r="H6769" s="149"/>
    </row>
    <row r="6770" s="145" customFormat="1" ht="12.75" customHeight="1">
      <c r="H6770" s="149"/>
    </row>
    <row r="6771" s="145" customFormat="1" ht="12.75" customHeight="1">
      <c r="H6771" s="149"/>
    </row>
    <row r="6772" s="145" customFormat="1" ht="12.75" customHeight="1">
      <c r="H6772" s="149"/>
    </row>
    <row r="6773" s="145" customFormat="1" ht="12.75" customHeight="1">
      <c r="H6773" s="149"/>
    </row>
    <row r="6774" s="145" customFormat="1" ht="12.75" customHeight="1">
      <c r="H6774" s="149"/>
    </row>
    <row r="6775" s="145" customFormat="1" ht="12.75" customHeight="1">
      <c r="H6775" s="149"/>
    </row>
    <row r="6776" s="145" customFormat="1" ht="12.75" customHeight="1">
      <c r="H6776" s="149"/>
    </row>
    <row r="6777" s="145" customFormat="1" ht="12.75" customHeight="1">
      <c r="H6777" s="149"/>
    </row>
    <row r="6778" s="145" customFormat="1" ht="12.75" customHeight="1">
      <c r="H6778" s="149"/>
    </row>
    <row r="6779" s="145" customFormat="1" ht="12.75" customHeight="1">
      <c r="H6779" s="149"/>
    </row>
    <row r="6780" s="145" customFormat="1" ht="12.75" customHeight="1">
      <c r="H6780" s="149"/>
    </row>
    <row r="6781" s="145" customFormat="1" ht="12.75" customHeight="1">
      <c r="H6781" s="149"/>
    </row>
    <row r="6782" s="145" customFormat="1" ht="12.75" customHeight="1">
      <c r="H6782" s="149"/>
    </row>
    <row r="6783" s="145" customFormat="1" ht="12.75" customHeight="1">
      <c r="H6783" s="149"/>
    </row>
    <row r="6784" s="145" customFormat="1" ht="12.75" customHeight="1">
      <c r="H6784" s="149"/>
    </row>
    <row r="6785" s="145" customFormat="1" ht="12.75" customHeight="1">
      <c r="H6785" s="149"/>
    </row>
    <row r="6786" s="145" customFormat="1" ht="12.75" customHeight="1">
      <c r="H6786" s="149"/>
    </row>
    <row r="6787" s="145" customFormat="1" ht="12.75" customHeight="1">
      <c r="H6787" s="149"/>
    </row>
    <row r="6788" s="145" customFormat="1" ht="12.75" customHeight="1">
      <c r="H6788" s="149"/>
    </row>
    <row r="6789" s="145" customFormat="1" ht="12.75" customHeight="1">
      <c r="H6789" s="149"/>
    </row>
    <row r="6790" s="145" customFormat="1" ht="12.75" customHeight="1">
      <c r="H6790" s="149"/>
    </row>
    <row r="6791" s="145" customFormat="1" ht="12.75" customHeight="1">
      <c r="H6791" s="149"/>
    </row>
    <row r="6792" s="145" customFormat="1" ht="12.75" customHeight="1">
      <c r="H6792" s="149"/>
    </row>
    <row r="6793" s="145" customFormat="1" ht="12.75" customHeight="1">
      <c r="H6793" s="149"/>
    </row>
    <row r="6794" s="145" customFormat="1" ht="12.75" customHeight="1">
      <c r="H6794" s="149"/>
    </row>
    <row r="6795" s="145" customFormat="1" ht="12.75" customHeight="1">
      <c r="H6795" s="149"/>
    </row>
    <row r="6796" s="145" customFormat="1" ht="12.75" customHeight="1">
      <c r="H6796" s="149"/>
    </row>
    <row r="6797" s="145" customFormat="1" ht="12.75" customHeight="1">
      <c r="H6797" s="149"/>
    </row>
    <row r="6798" s="145" customFormat="1" ht="12.75" customHeight="1">
      <c r="H6798" s="149"/>
    </row>
    <row r="6799" s="145" customFormat="1" ht="12.75" customHeight="1">
      <c r="H6799" s="149"/>
    </row>
    <row r="6800" s="145" customFormat="1" ht="12.75" customHeight="1">
      <c r="H6800" s="149"/>
    </row>
    <row r="6801" s="145" customFormat="1" ht="12.75" customHeight="1">
      <c r="H6801" s="149"/>
    </row>
    <row r="6802" s="145" customFormat="1" ht="12.75" customHeight="1">
      <c r="H6802" s="149"/>
    </row>
    <row r="6803" s="145" customFormat="1" ht="12.75" customHeight="1">
      <c r="H6803" s="149"/>
    </row>
    <row r="6804" s="145" customFormat="1" ht="12.75" customHeight="1">
      <c r="H6804" s="149"/>
    </row>
    <row r="6805" s="145" customFormat="1" ht="12.75" customHeight="1">
      <c r="H6805" s="149"/>
    </row>
    <row r="6806" s="145" customFormat="1" ht="12.75" customHeight="1">
      <c r="H6806" s="149"/>
    </row>
    <row r="6807" s="145" customFormat="1" ht="12.75" customHeight="1">
      <c r="H6807" s="149"/>
    </row>
    <row r="6808" s="145" customFormat="1" ht="12.75" customHeight="1">
      <c r="H6808" s="149"/>
    </row>
    <row r="6809" s="145" customFormat="1" ht="12.75" customHeight="1">
      <c r="H6809" s="149"/>
    </row>
    <row r="6810" s="145" customFormat="1" ht="12.75" customHeight="1">
      <c r="H6810" s="149"/>
    </row>
    <row r="6811" s="145" customFormat="1" ht="12.75" customHeight="1">
      <c r="H6811" s="149"/>
    </row>
    <row r="6812" s="145" customFormat="1" ht="12.75" customHeight="1">
      <c r="H6812" s="149"/>
    </row>
    <row r="6813" s="145" customFormat="1" ht="12.75" customHeight="1">
      <c r="H6813" s="149"/>
    </row>
    <row r="6814" s="145" customFormat="1" ht="12.75" customHeight="1">
      <c r="H6814" s="149"/>
    </row>
    <row r="6815" s="145" customFormat="1" ht="12.75" customHeight="1">
      <c r="H6815" s="149"/>
    </row>
    <row r="6816" s="145" customFormat="1" ht="12.75" customHeight="1">
      <c r="H6816" s="149"/>
    </row>
    <row r="6817" s="145" customFormat="1" ht="12.75" customHeight="1">
      <c r="H6817" s="149"/>
    </row>
    <row r="6818" s="145" customFormat="1" ht="12.75" customHeight="1">
      <c r="H6818" s="149"/>
    </row>
    <row r="6819" s="145" customFormat="1" ht="12.75" customHeight="1">
      <c r="H6819" s="149"/>
    </row>
    <row r="6820" s="145" customFormat="1" ht="12.75" customHeight="1">
      <c r="H6820" s="149"/>
    </row>
    <row r="6821" s="145" customFormat="1" ht="12.75" customHeight="1">
      <c r="H6821" s="149"/>
    </row>
    <row r="6822" s="145" customFormat="1" ht="12.75" customHeight="1">
      <c r="H6822" s="149"/>
    </row>
    <row r="6823" s="145" customFormat="1" ht="12.75" customHeight="1">
      <c r="H6823" s="149"/>
    </row>
    <row r="6824" s="145" customFormat="1" ht="12.75" customHeight="1">
      <c r="H6824" s="149"/>
    </row>
    <row r="6825" s="145" customFormat="1" ht="12.75" customHeight="1">
      <c r="H6825" s="149"/>
    </row>
    <row r="6826" s="145" customFormat="1" ht="12.75" customHeight="1">
      <c r="H6826" s="149"/>
    </row>
    <row r="6827" s="145" customFormat="1" ht="12.75" customHeight="1">
      <c r="H6827" s="149"/>
    </row>
    <row r="6828" s="145" customFormat="1" ht="12.75" customHeight="1">
      <c r="H6828" s="149"/>
    </row>
    <row r="6829" s="145" customFormat="1" ht="12.75" customHeight="1">
      <c r="H6829" s="149"/>
    </row>
    <row r="6830" s="145" customFormat="1" ht="12.75" customHeight="1">
      <c r="H6830" s="149"/>
    </row>
    <row r="6831" s="145" customFormat="1" ht="12.75" customHeight="1">
      <c r="H6831" s="149"/>
    </row>
    <row r="6832" s="145" customFormat="1" ht="12.75" customHeight="1">
      <c r="H6832" s="149"/>
    </row>
    <row r="6833" s="145" customFormat="1" ht="12.75" customHeight="1">
      <c r="H6833" s="149"/>
    </row>
    <row r="6834" s="145" customFormat="1" ht="12.75" customHeight="1">
      <c r="H6834" s="149"/>
    </row>
    <row r="6835" s="145" customFormat="1" ht="12.75" customHeight="1">
      <c r="H6835" s="149"/>
    </row>
    <row r="6836" s="145" customFormat="1" ht="12.75" customHeight="1">
      <c r="H6836" s="149"/>
    </row>
    <row r="6837" s="145" customFormat="1" ht="12.75" customHeight="1">
      <c r="H6837" s="149"/>
    </row>
    <row r="6838" s="145" customFormat="1" ht="12.75" customHeight="1">
      <c r="H6838" s="149"/>
    </row>
    <row r="6839" s="145" customFormat="1" ht="12.75" customHeight="1">
      <c r="H6839" s="149"/>
    </row>
    <row r="6840" s="145" customFormat="1" ht="12.75" customHeight="1">
      <c r="H6840" s="149"/>
    </row>
    <row r="6841" s="145" customFormat="1" ht="12.75" customHeight="1">
      <c r="H6841" s="149"/>
    </row>
    <row r="6842" s="145" customFormat="1" ht="12.75" customHeight="1">
      <c r="H6842" s="149"/>
    </row>
    <row r="6843" s="145" customFormat="1" ht="12.75" customHeight="1">
      <c r="H6843" s="149"/>
    </row>
    <row r="6844" s="145" customFormat="1" ht="12.75" customHeight="1">
      <c r="H6844" s="149"/>
    </row>
    <row r="6845" s="145" customFormat="1" ht="12.75" customHeight="1">
      <c r="H6845" s="149"/>
    </row>
    <row r="6846" s="145" customFormat="1" ht="12.75" customHeight="1">
      <c r="H6846" s="149"/>
    </row>
    <row r="6847" s="145" customFormat="1" ht="12.75" customHeight="1">
      <c r="H6847" s="149"/>
    </row>
    <row r="6848" s="145" customFormat="1" ht="12.75" customHeight="1">
      <c r="H6848" s="149"/>
    </row>
    <row r="6849" s="145" customFormat="1" ht="12.75" customHeight="1">
      <c r="H6849" s="149"/>
    </row>
    <row r="6850" s="145" customFormat="1" ht="12.75" customHeight="1">
      <c r="H6850" s="149"/>
    </row>
    <row r="6851" s="145" customFormat="1" ht="12.75" customHeight="1">
      <c r="H6851" s="149"/>
    </row>
    <row r="6852" s="145" customFormat="1" ht="12.75" customHeight="1">
      <c r="H6852" s="149"/>
    </row>
    <row r="6853" s="145" customFormat="1" ht="12.75" customHeight="1">
      <c r="H6853" s="149"/>
    </row>
    <row r="6854" s="145" customFormat="1" ht="12.75" customHeight="1">
      <c r="H6854" s="149"/>
    </row>
    <row r="6855" s="145" customFormat="1" ht="12.75" customHeight="1">
      <c r="H6855" s="149"/>
    </row>
    <row r="6856" s="145" customFormat="1" ht="12.75" customHeight="1">
      <c r="H6856" s="149"/>
    </row>
    <row r="6857" s="145" customFormat="1" ht="12.75" customHeight="1">
      <c r="H6857" s="149"/>
    </row>
    <row r="6858" s="145" customFormat="1" ht="12.75" customHeight="1">
      <c r="H6858" s="149"/>
    </row>
    <row r="6859" s="145" customFormat="1" ht="12.75" customHeight="1">
      <c r="H6859" s="149"/>
    </row>
    <row r="6860" s="145" customFormat="1" ht="12.75" customHeight="1">
      <c r="H6860" s="149"/>
    </row>
    <row r="6861" s="145" customFormat="1" ht="12.75" customHeight="1">
      <c r="H6861" s="149"/>
    </row>
    <row r="6862" s="145" customFormat="1" ht="12.75" customHeight="1">
      <c r="H6862" s="149"/>
    </row>
    <row r="6863" s="145" customFormat="1" ht="12.75" customHeight="1">
      <c r="H6863" s="149"/>
    </row>
    <row r="6864" s="145" customFormat="1" ht="12.75" customHeight="1">
      <c r="H6864" s="149"/>
    </row>
    <row r="6865" s="145" customFormat="1" ht="12.75" customHeight="1">
      <c r="H6865" s="149"/>
    </row>
    <row r="6866" s="145" customFormat="1" ht="12.75" customHeight="1">
      <c r="H6866" s="149"/>
    </row>
    <row r="6867" s="145" customFormat="1" ht="12.75" customHeight="1">
      <c r="H6867" s="149"/>
    </row>
    <row r="6868" s="145" customFormat="1" ht="12.75" customHeight="1">
      <c r="H6868" s="149"/>
    </row>
    <row r="6869" s="145" customFormat="1" ht="12.75" customHeight="1">
      <c r="H6869" s="149"/>
    </row>
    <row r="6870" s="145" customFormat="1" ht="12.75" customHeight="1">
      <c r="H6870" s="149"/>
    </row>
    <row r="6871" s="145" customFormat="1" ht="12.75" customHeight="1">
      <c r="H6871" s="149"/>
    </row>
    <row r="6872" s="145" customFormat="1" ht="12.75" customHeight="1">
      <c r="H6872" s="149"/>
    </row>
    <row r="6873" s="145" customFormat="1" ht="12.75" customHeight="1">
      <c r="H6873" s="149"/>
    </row>
    <row r="6874" s="145" customFormat="1" ht="12.75" customHeight="1">
      <c r="H6874" s="149"/>
    </row>
    <row r="6875" s="145" customFormat="1" ht="12.75" customHeight="1">
      <c r="H6875" s="149"/>
    </row>
    <row r="6876" s="145" customFormat="1" ht="12.75" customHeight="1">
      <c r="H6876" s="149"/>
    </row>
    <row r="6877" s="145" customFormat="1" ht="12.75" customHeight="1">
      <c r="H6877" s="149"/>
    </row>
    <row r="6878" s="145" customFormat="1" ht="12.75" customHeight="1">
      <c r="H6878" s="149"/>
    </row>
    <row r="6879" s="145" customFormat="1" ht="12.75" customHeight="1">
      <c r="H6879" s="149"/>
    </row>
    <row r="6880" s="145" customFormat="1" ht="12.75" customHeight="1">
      <c r="H6880" s="149"/>
    </row>
    <row r="6881" s="145" customFormat="1" ht="12.75" customHeight="1">
      <c r="H6881" s="149"/>
    </row>
    <row r="6882" s="145" customFormat="1" ht="12.75" customHeight="1">
      <c r="H6882" s="149"/>
    </row>
    <row r="6883" s="145" customFormat="1" ht="12.75" customHeight="1">
      <c r="H6883" s="149"/>
    </row>
    <row r="6884" s="145" customFormat="1" ht="12.75" customHeight="1">
      <c r="H6884" s="149"/>
    </row>
    <row r="6885" s="145" customFormat="1" ht="12.75" customHeight="1">
      <c r="H6885" s="149"/>
    </row>
    <row r="6886" s="145" customFormat="1" ht="12.75" customHeight="1">
      <c r="H6886" s="149"/>
    </row>
    <row r="6887" s="145" customFormat="1" ht="12.75" customHeight="1">
      <c r="H6887" s="149"/>
    </row>
    <row r="6888" s="145" customFormat="1" ht="12.75" customHeight="1">
      <c r="H6888" s="149"/>
    </row>
    <row r="6889" s="145" customFormat="1" ht="12.75" customHeight="1">
      <c r="H6889" s="149"/>
    </row>
    <row r="6890" s="145" customFormat="1" ht="12.75" customHeight="1">
      <c r="H6890" s="149"/>
    </row>
    <row r="6891" s="145" customFormat="1" ht="12.75" customHeight="1">
      <c r="H6891" s="149"/>
    </row>
    <row r="6892" s="145" customFormat="1" ht="12.75" customHeight="1">
      <c r="H6892" s="149"/>
    </row>
    <row r="6893" s="145" customFormat="1" ht="12.75" customHeight="1">
      <c r="H6893" s="149"/>
    </row>
    <row r="6894" s="145" customFormat="1" ht="12.75" customHeight="1">
      <c r="H6894" s="149"/>
    </row>
    <row r="6895" s="145" customFormat="1" ht="12.75" customHeight="1">
      <c r="H6895" s="149"/>
    </row>
    <row r="6896" s="145" customFormat="1" ht="12.75" customHeight="1">
      <c r="H6896" s="149"/>
    </row>
    <row r="6897" s="145" customFormat="1" ht="12.75" customHeight="1">
      <c r="H6897" s="149"/>
    </row>
    <row r="6898" s="145" customFormat="1" ht="12.75" customHeight="1">
      <c r="H6898" s="149"/>
    </row>
    <row r="6899" s="145" customFormat="1" ht="12.75" customHeight="1">
      <c r="H6899" s="149"/>
    </row>
    <row r="6900" s="145" customFormat="1" ht="12.75" customHeight="1">
      <c r="H6900" s="149"/>
    </row>
    <row r="6901" s="145" customFormat="1" ht="12.75" customHeight="1">
      <c r="H6901" s="149"/>
    </row>
    <row r="6902" s="145" customFormat="1" ht="12.75" customHeight="1">
      <c r="H6902" s="149"/>
    </row>
    <row r="6903" s="145" customFormat="1" ht="12.75" customHeight="1">
      <c r="H6903" s="149"/>
    </row>
    <row r="6904" s="145" customFormat="1" ht="12.75" customHeight="1">
      <c r="H6904" s="149"/>
    </row>
    <row r="6905" s="145" customFormat="1" ht="12.75" customHeight="1">
      <c r="H6905" s="149"/>
    </row>
    <row r="6906" s="145" customFormat="1" ht="12.75" customHeight="1">
      <c r="H6906" s="149"/>
    </row>
    <row r="6907" s="145" customFormat="1" ht="12.75" customHeight="1">
      <c r="H6907" s="149"/>
    </row>
    <row r="6908" s="145" customFormat="1" ht="12.75" customHeight="1">
      <c r="H6908" s="149"/>
    </row>
    <row r="6909" s="145" customFormat="1" ht="12.75" customHeight="1">
      <c r="H6909" s="149"/>
    </row>
    <row r="6910" s="145" customFormat="1" ht="12.75" customHeight="1">
      <c r="H6910" s="149"/>
    </row>
    <row r="6911" s="145" customFormat="1" ht="12.75" customHeight="1">
      <c r="H6911" s="149"/>
    </row>
    <row r="6912" s="145" customFormat="1" ht="12.75" customHeight="1">
      <c r="H6912" s="149"/>
    </row>
    <row r="6913" s="145" customFormat="1" ht="12.75" customHeight="1">
      <c r="H6913" s="149"/>
    </row>
    <row r="6914" s="145" customFormat="1" ht="12.75" customHeight="1">
      <c r="H6914" s="149"/>
    </row>
    <row r="6915" s="145" customFormat="1" ht="12.75" customHeight="1">
      <c r="H6915" s="149"/>
    </row>
    <row r="6916" s="145" customFormat="1" ht="12.75" customHeight="1">
      <c r="H6916" s="149"/>
    </row>
    <row r="6917" s="145" customFormat="1" ht="12.75" customHeight="1">
      <c r="H6917" s="149"/>
    </row>
    <row r="6918" s="145" customFormat="1" ht="12.75" customHeight="1">
      <c r="H6918" s="149"/>
    </row>
    <row r="6919" s="145" customFormat="1" ht="12.75" customHeight="1">
      <c r="H6919" s="149"/>
    </row>
    <row r="6920" s="145" customFormat="1" ht="12.75" customHeight="1">
      <c r="H6920" s="149"/>
    </row>
    <row r="6921" s="145" customFormat="1" ht="12.75" customHeight="1">
      <c r="H6921" s="149"/>
    </row>
    <row r="6922" s="145" customFormat="1" ht="12.75" customHeight="1">
      <c r="H6922" s="149"/>
    </row>
    <row r="6923" s="145" customFormat="1" ht="12.75" customHeight="1">
      <c r="H6923" s="149"/>
    </row>
    <row r="6924" s="145" customFormat="1" ht="12.75" customHeight="1">
      <c r="H6924" s="149"/>
    </row>
    <row r="6925" s="145" customFormat="1" ht="12.75" customHeight="1">
      <c r="H6925" s="149"/>
    </row>
    <row r="6926" s="145" customFormat="1" ht="12.75" customHeight="1">
      <c r="H6926" s="149"/>
    </row>
    <row r="6927" s="145" customFormat="1" ht="12.75" customHeight="1">
      <c r="H6927" s="149"/>
    </row>
    <row r="6928" s="145" customFormat="1" ht="12.75" customHeight="1">
      <c r="H6928" s="149"/>
    </row>
    <row r="6929" s="145" customFormat="1" ht="12.75" customHeight="1">
      <c r="H6929" s="149"/>
    </row>
    <row r="6930" s="145" customFormat="1" ht="12.75" customHeight="1">
      <c r="H6930" s="149"/>
    </row>
    <row r="6931" s="145" customFormat="1" ht="12.75" customHeight="1">
      <c r="H6931" s="149"/>
    </row>
    <row r="6932" s="145" customFormat="1" ht="12.75" customHeight="1">
      <c r="H6932" s="149"/>
    </row>
    <row r="6933" s="145" customFormat="1" ht="12.75" customHeight="1">
      <c r="H6933" s="149"/>
    </row>
    <row r="6934" s="145" customFormat="1" ht="12.75" customHeight="1">
      <c r="H6934" s="149"/>
    </row>
    <row r="6935" s="145" customFormat="1" ht="12.75" customHeight="1">
      <c r="H6935" s="149"/>
    </row>
    <row r="6936" s="145" customFormat="1" ht="12.75" customHeight="1">
      <c r="H6936" s="149"/>
    </row>
    <row r="6937" s="145" customFormat="1" ht="12.75" customHeight="1">
      <c r="H6937" s="149"/>
    </row>
    <row r="6938" s="145" customFormat="1" ht="12.75" customHeight="1">
      <c r="H6938" s="149"/>
    </row>
    <row r="6939" s="145" customFormat="1" ht="12.75" customHeight="1">
      <c r="H6939" s="149"/>
    </row>
    <row r="6940" s="145" customFormat="1" ht="12.75" customHeight="1">
      <c r="H6940" s="149"/>
    </row>
    <row r="6941" s="145" customFormat="1" ht="12.75" customHeight="1">
      <c r="H6941" s="149"/>
    </row>
    <row r="6942" s="145" customFormat="1" ht="12.75" customHeight="1">
      <c r="H6942" s="149"/>
    </row>
    <row r="6943" s="145" customFormat="1" ht="12.75" customHeight="1">
      <c r="H6943" s="149"/>
    </row>
    <row r="6944" s="145" customFormat="1" ht="12.75" customHeight="1">
      <c r="H6944" s="149"/>
    </row>
    <row r="6945" s="145" customFormat="1" ht="12.75" customHeight="1">
      <c r="H6945" s="149"/>
    </row>
    <row r="6946" s="145" customFormat="1" ht="12.75" customHeight="1">
      <c r="H6946" s="149"/>
    </row>
    <row r="6947" s="145" customFormat="1" ht="12.75" customHeight="1">
      <c r="H6947" s="149"/>
    </row>
    <row r="6948" s="145" customFormat="1" ht="12.75" customHeight="1">
      <c r="H6948" s="149"/>
    </row>
    <row r="6949" s="145" customFormat="1" ht="12.75" customHeight="1">
      <c r="H6949" s="149"/>
    </row>
    <row r="6950" s="145" customFormat="1" ht="12.75" customHeight="1">
      <c r="H6950" s="149"/>
    </row>
    <row r="6951" s="145" customFormat="1" ht="12.75" customHeight="1">
      <c r="H6951" s="149"/>
    </row>
    <row r="6952" s="145" customFormat="1" ht="12.75" customHeight="1">
      <c r="H6952" s="149"/>
    </row>
    <row r="6953" s="145" customFormat="1" ht="12.75" customHeight="1">
      <c r="H6953" s="149"/>
    </row>
    <row r="6954" s="145" customFormat="1" ht="12.75" customHeight="1">
      <c r="H6954" s="149"/>
    </row>
    <row r="6955" s="145" customFormat="1" ht="12.75" customHeight="1">
      <c r="H6955" s="149"/>
    </row>
    <row r="6956" s="145" customFormat="1" ht="12.75" customHeight="1">
      <c r="H6956" s="149"/>
    </row>
    <row r="6957" s="145" customFormat="1" ht="12.75" customHeight="1">
      <c r="H6957" s="149"/>
    </row>
    <row r="6958" s="145" customFormat="1" ht="12.75" customHeight="1">
      <c r="H6958" s="149"/>
    </row>
    <row r="6959" s="145" customFormat="1" ht="12.75" customHeight="1">
      <c r="H6959" s="149"/>
    </row>
    <row r="6960" s="145" customFormat="1" ht="12.75" customHeight="1">
      <c r="H6960" s="149"/>
    </row>
    <row r="6961" s="145" customFormat="1" ht="12.75" customHeight="1">
      <c r="H6961" s="149"/>
    </row>
    <row r="6962" s="145" customFormat="1" ht="12.75" customHeight="1">
      <c r="H6962" s="149"/>
    </row>
    <row r="6963" s="145" customFormat="1" ht="12.75" customHeight="1">
      <c r="H6963" s="149"/>
    </row>
    <row r="6964" s="145" customFormat="1" ht="12.75" customHeight="1">
      <c r="H6964" s="149"/>
    </row>
    <row r="6965" s="145" customFormat="1" ht="12.75" customHeight="1">
      <c r="H6965" s="149"/>
    </row>
    <row r="6966" s="145" customFormat="1" ht="12.75" customHeight="1">
      <c r="H6966" s="149"/>
    </row>
    <row r="6967" s="145" customFormat="1" ht="12.75" customHeight="1">
      <c r="H6967" s="149"/>
    </row>
    <row r="6968" s="145" customFormat="1" ht="12.75" customHeight="1">
      <c r="H6968" s="149"/>
    </row>
    <row r="6969" s="145" customFormat="1" ht="12.75" customHeight="1">
      <c r="H6969" s="149"/>
    </row>
    <row r="6970" s="145" customFormat="1" ht="12.75" customHeight="1">
      <c r="H6970" s="149"/>
    </row>
    <row r="6971" s="145" customFormat="1" ht="12.75" customHeight="1">
      <c r="H6971" s="149"/>
    </row>
    <row r="6972" s="145" customFormat="1" ht="12.75" customHeight="1">
      <c r="H6972" s="149"/>
    </row>
    <row r="6973" s="145" customFormat="1" ht="12.75" customHeight="1">
      <c r="H6973" s="149"/>
    </row>
    <row r="6974" s="145" customFormat="1" ht="12.75" customHeight="1">
      <c r="H6974" s="149"/>
    </row>
    <row r="6975" s="145" customFormat="1" ht="12.75" customHeight="1">
      <c r="H6975" s="149"/>
    </row>
    <row r="6976" s="145" customFormat="1" ht="12.75" customHeight="1">
      <c r="H6976" s="149"/>
    </row>
    <row r="6977" s="145" customFormat="1" ht="12.75" customHeight="1">
      <c r="H6977" s="149"/>
    </row>
    <row r="6978" s="145" customFormat="1" ht="12.75" customHeight="1">
      <c r="H6978" s="149"/>
    </row>
    <row r="6979" s="145" customFormat="1" ht="12.75" customHeight="1">
      <c r="H6979" s="149"/>
    </row>
    <row r="6980" s="145" customFormat="1" ht="12.75" customHeight="1">
      <c r="H6980" s="149"/>
    </row>
    <row r="6981" s="145" customFormat="1" ht="12.75" customHeight="1">
      <c r="H6981" s="149"/>
    </row>
    <row r="6982" s="145" customFormat="1" ht="12.75" customHeight="1">
      <c r="H6982" s="149"/>
    </row>
    <row r="6983" s="145" customFormat="1" ht="12.75" customHeight="1">
      <c r="H6983" s="149"/>
    </row>
    <row r="6984" s="145" customFormat="1" ht="12.75" customHeight="1">
      <c r="H6984" s="149"/>
    </row>
    <row r="6985" s="145" customFormat="1" ht="12.75" customHeight="1">
      <c r="H6985" s="149"/>
    </row>
    <row r="6986" s="145" customFormat="1" ht="12.75" customHeight="1">
      <c r="H6986" s="149"/>
    </row>
    <row r="6987" s="145" customFormat="1" ht="12.75" customHeight="1">
      <c r="H6987" s="149"/>
    </row>
    <row r="6988" s="145" customFormat="1" ht="12.75" customHeight="1">
      <c r="H6988" s="149"/>
    </row>
    <row r="6989" s="145" customFormat="1" ht="12.75" customHeight="1">
      <c r="H6989" s="149"/>
    </row>
    <row r="6990" s="145" customFormat="1" ht="12.75" customHeight="1">
      <c r="H6990" s="149"/>
    </row>
    <row r="6991" s="145" customFormat="1" ht="12.75" customHeight="1">
      <c r="H6991" s="149"/>
    </row>
    <row r="6992" s="145" customFormat="1" ht="12.75" customHeight="1">
      <c r="H6992" s="149"/>
    </row>
    <row r="6993" s="145" customFormat="1" ht="12.75" customHeight="1">
      <c r="H6993" s="149"/>
    </row>
    <row r="6994" s="145" customFormat="1" ht="12.75" customHeight="1">
      <c r="H6994" s="149"/>
    </row>
    <row r="6995" s="145" customFormat="1" ht="12.75" customHeight="1">
      <c r="H6995" s="149"/>
    </row>
    <row r="6996" s="145" customFormat="1" ht="12.75" customHeight="1">
      <c r="H6996" s="149"/>
    </row>
    <row r="6997" s="145" customFormat="1" ht="12.75" customHeight="1">
      <c r="H6997" s="149"/>
    </row>
    <row r="6998" s="145" customFormat="1" ht="12.75" customHeight="1">
      <c r="H6998" s="149"/>
    </row>
    <row r="6999" s="145" customFormat="1" ht="12.75" customHeight="1">
      <c r="H6999" s="149"/>
    </row>
    <row r="7000" s="145" customFormat="1" ht="12.75" customHeight="1">
      <c r="H7000" s="149"/>
    </row>
    <row r="7001" s="145" customFormat="1" ht="12.75" customHeight="1">
      <c r="H7001" s="149"/>
    </row>
    <row r="7002" s="145" customFormat="1" ht="12.75" customHeight="1">
      <c r="H7002" s="149"/>
    </row>
    <row r="7003" s="145" customFormat="1" ht="12.75" customHeight="1">
      <c r="H7003" s="149"/>
    </row>
    <row r="7004" s="145" customFormat="1" ht="12.75" customHeight="1">
      <c r="H7004" s="149"/>
    </row>
    <row r="7005" s="145" customFormat="1" ht="12.75" customHeight="1">
      <c r="H7005" s="149"/>
    </row>
    <row r="7006" s="145" customFormat="1" ht="12.75" customHeight="1">
      <c r="H7006" s="149"/>
    </row>
    <row r="7007" s="145" customFormat="1" ht="12.75" customHeight="1">
      <c r="H7007" s="149"/>
    </row>
    <row r="7008" s="145" customFormat="1" ht="12.75" customHeight="1">
      <c r="H7008" s="149"/>
    </row>
    <row r="7009" s="145" customFormat="1" ht="12.75" customHeight="1">
      <c r="H7009" s="149"/>
    </row>
    <row r="7010" s="145" customFormat="1" ht="12.75" customHeight="1">
      <c r="H7010" s="149"/>
    </row>
    <row r="7011" s="145" customFormat="1" ht="12.75" customHeight="1">
      <c r="H7011" s="149"/>
    </row>
    <row r="7012" s="145" customFormat="1" ht="12.75" customHeight="1">
      <c r="H7012" s="149"/>
    </row>
    <row r="7013" s="145" customFormat="1" ht="12.75" customHeight="1">
      <c r="H7013" s="149"/>
    </row>
    <row r="7014" s="145" customFormat="1" ht="12.75" customHeight="1">
      <c r="H7014" s="149"/>
    </row>
    <row r="7015" s="145" customFormat="1" ht="12.75" customHeight="1">
      <c r="H7015" s="149"/>
    </row>
    <row r="7016" s="145" customFormat="1" ht="12.75" customHeight="1">
      <c r="H7016" s="149"/>
    </row>
    <row r="7017" s="145" customFormat="1" ht="12.75" customHeight="1">
      <c r="H7017" s="149"/>
    </row>
    <row r="7018" s="145" customFormat="1" ht="12.75" customHeight="1">
      <c r="H7018" s="149"/>
    </row>
    <row r="7019" s="145" customFormat="1" ht="12.75" customHeight="1">
      <c r="H7019" s="149"/>
    </row>
    <row r="7020" s="145" customFormat="1" ht="12.75" customHeight="1">
      <c r="H7020" s="149"/>
    </row>
    <row r="7021" s="145" customFormat="1" ht="12.75" customHeight="1">
      <c r="H7021" s="149"/>
    </row>
    <row r="7022" s="145" customFormat="1" ht="12.75" customHeight="1">
      <c r="H7022" s="149"/>
    </row>
    <row r="7023" s="145" customFormat="1" ht="12.75" customHeight="1">
      <c r="H7023" s="149"/>
    </row>
    <row r="7024" s="145" customFormat="1" ht="12.75" customHeight="1">
      <c r="H7024" s="149"/>
    </row>
    <row r="7025" s="145" customFormat="1" ht="12.75" customHeight="1">
      <c r="H7025" s="149"/>
    </row>
    <row r="7026" s="145" customFormat="1" ht="12.75" customHeight="1">
      <c r="H7026" s="149"/>
    </row>
    <row r="7027" s="145" customFormat="1" ht="12.75" customHeight="1">
      <c r="H7027" s="149"/>
    </row>
    <row r="7028" s="145" customFormat="1" ht="12.75" customHeight="1">
      <c r="H7028" s="149"/>
    </row>
    <row r="7029" s="145" customFormat="1" ht="12.75" customHeight="1">
      <c r="H7029" s="149"/>
    </row>
    <row r="7030" s="145" customFormat="1" ht="12.75" customHeight="1">
      <c r="H7030" s="149"/>
    </row>
    <row r="7031" s="145" customFormat="1" ht="12.75" customHeight="1">
      <c r="H7031" s="149"/>
    </row>
    <row r="7032" s="145" customFormat="1" ht="12.75" customHeight="1">
      <c r="H7032" s="149"/>
    </row>
    <row r="7033" s="145" customFormat="1" ht="12.75" customHeight="1">
      <c r="H7033" s="149"/>
    </row>
    <row r="7034" s="145" customFormat="1" ht="12.75" customHeight="1">
      <c r="H7034" s="149"/>
    </row>
    <row r="7035" s="145" customFormat="1" ht="12.75" customHeight="1">
      <c r="H7035" s="149"/>
    </row>
    <row r="7036" s="145" customFormat="1" ht="12.75" customHeight="1">
      <c r="H7036" s="149"/>
    </row>
    <row r="7037" s="145" customFormat="1" ht="12.75" customHeight="1">
      <c r="H7037" s="149"/>
    </row>
    <row r="7038" s="145" customFormat="1" ht="12.75" customHeight="1">
      <c r="H7038" s="149"/>
    </row>
    <row r="7039" s="145" customFormat="1" ht="12.75" customHeight="1">
      <c r="H7039" s="149"/>
    </row>
    <row r="7040" s="145" customFormat="1" ht="12.75" customHeight="1">
      <c r="H7040" s="149"/>
    </row>
    <row r="7041" s="145" customFormat="1" ht="12.75" customHeight="1">
      <c r="H7041" s="149"/>
    </row>
    <row r="7042" s="145" customFormat="1" ht="12.75" customHeight="1">
      <c r="H7042" s="149"/>
    </row>
    <row r="7043" s="145" customFormat="1" ht="12.75" customHeight="1">
      <c r="H7043" s="149"/>
    </row>
    <row r="7044" s="145" customFormat="1" ht="12.75" customHeight="1">
      <c r="H7044" s="149"/>
    </row>
    <row r="7045" s="145" customFormat="1" ht="12.75" customHeight="1">
      <c r="H7045" s="149"/>
    </row>
    <row r="7046" s="145" customFormat="1" ht="12.75" customHeight="1">
      <c r="H7046" s="149"/>
    </row>
    <row r="7047" s="145" customFormat="1" ht="12.75" customHeight="1">
      <c r="H7047" s="149"/>
    </row>
    <row r="7048" s="145" customFormat="1" ht="12.75" customHeight="1">
      <c r="H7048" s="149"/>
    </row>
    <row r="7049" s="145" customFormat="1" ht="12.75" customHeight="1">
      <c r="H7049" s="149"/>
    </row>
    <row r="7050" s="145" customFormat="1" ht="12.75" customHeight="1">
      <c r="H7050" s="149"/>
    </row>
    <row r="7051" s="145" customFormat="1" ht="12.75" customHeight="1">
      <c r="H7051" s="149"/>
    </row>
    <row r="7052" s="145" customFormat="1" ht="12.75" customHeight="1">
      <c r="H7052" s="149"/>
    </row>
    <row r="7053" s="145" customFormat="1" ht="12.75" customHeight="1">
      <c r="H7053" s="149"/>
    </row>
    <row r="7054" s="145" customFormat="1" ht="12.75" customHeight="1">
      <c r="H7054" s="149"/>
    </row>
    <row r="7055" s="145" customFormat="1" ht="12.75" customHeight="1">
      <c r="H7055" s="149"/>
    </row>
    <row r="7056" s="145" customFormat="1" ht="12.75" customHeight="1">
      <c r="H7056" s="149"/>
    </row>
    <row r="7057" s="145" customFormat="1" ht="12.75" customHeight="1">
      <c r="H7057" s="149"/>
    </row>
    <row r="7058" s="145" customFormat="1" ht="12.75" customHeight="1">
      <c r="H7058" s="149"/>
    </row>
    <row r="7059" s="145" customFormat="1" ht="12.75" customHeight="1">
      <c r="H7059" s="149"/>
    </row>
    <row r="7060" s="145" customFormat="1" ht="12.75" customHeight="1">
      <c r="H7060" s="149"/>
    </row>
    <row r="7061" s="145" customFormat="1" ht="12.75" customHeight="1">
      <c r="H7061" s="149"/>
    </row>
    <row r="7062" s="145" customFormat="1" ht="12.75" customHeight="1">
      <c r="H7062" s="149"/>
    </row>
    <row r="7063" s="145" customFormat="1" ht="12.75" customHeight="1">
      <c r="H7063" s="149"/>
    </row>
    <row r="7064" s="145" customFormat="1" ht="12.75" customHeight="1">
      <c r="H7064" s="149"/>
    </row>
    <row r="7065" s="145" customFormat="1" ht="12.75" customHeight="1">
      <c r="H7065" s="149"/>
    </row>
    <row r="7066" s="145" customFormat="1" ht="12.75" customHeight="1">
      <c r="H7066" s="149"/>
    </row>
    <row r="7067" s="145" customFormat="1" ht="12.75" customHeight="1">
      <c r="H7067" s="149"/>
    </row>
    <row r="7068" s="145" customFormat="1" ht="12.75" customHeight="1">
      <c r="H7068" s="149"/>
    </row>
    <row r="7069" s="145" customFormat="1" ht="12.75" customHeight="1">
      <c r="H7069" s="149"/>
    </row>
    <row r="7070" s="145" customFormat="1" ht="12.75" customHeight="1">
      <c r="H7070" s="149"/>
    </row>
    <row r="7071" s="145" customFormat="1" ht="12.75" customHeight="1">
      <c r="H7071" s="149"/>
    </row>
    <row r="7072" s="145" customFormat="1" ht="12.75" customHeight="1">
      <c r="H7072" s="149"/>
    </row>
    <row r="7073" s="145" customFormat="1" ht="12.75" customHeight="1">
      <c r="H7073" s="149"/>
    </row>
    <row r="7074" s="145" customFormat="1" ht="12.75" customHeight="1">
      <c r="H7074" s="149"/>
    </row>
    <row r="7075" s="145" customFormat="1" ht="12.75" customHeight="1">
      <c r="H7075" s="149"/>
    </row>
    <row r="7076" s="145" customFormat="1" ht="12.75" customHeight="1">
      <c r="H7076" s="149"/>
    </row>
    <row r="7077" s="145" customFormat="1" ht="12.75" customHeight="1">
      <c r="H7077" s="149"/>
    </row>
    <row r="7078" s="145" customFormat="1" ht="12.75" customHeight="1">
      <c r="H7078" s="149"/>
    </row>
    <row r="7079" s="145" customFormat="1" ht="12.75" customHeight="1">
      <c r="H7079" s="149"/>
    </row>
    <row r="7080" s="145" customFormat="1" ht="12.75" customHeight="1">
      <c r="H7080" s="149"/>
    </row>
    <row r="7081" s="145" customFormat="1" ht="12.75" customHeight="1">
      <c r="H7081" s="149"/>
    </row>
    <row r="7082" s="145" customFormat="1" ht="12.75" customHeight="1">
      <c r="H7082" s="149"/>
    </row>
    <row r="7083" s="145" customFormat="1" ht="12.75" customHeight="1">
      <c r="H7083" s="149"/>
    </row>
    <row r="7084" s="145" customFormat="1" ht="12.75" customHeight="1">
      <c r="H7084" s="149"/>
    </row>
    <row r="7085" s="145" customFormat="1" ht="12.75" customHeight="1">
      <c r="H7085" s="149"/>
    </row>
    <row r="7086" s="145" customFormat="1" ht="12.75" customHeight="1">
      <c r="H7086" s="149"/>
    </row>
    <row r="7087" s="145" customFormat="1" ht="12.75" customHeight="1">
      <c r="H7087" s="149"/>
    </row>
    <row r="7088" s="145" customFormat="1" ht="12.75" customHeight="1">
      <c r="H7088" s="149"/>
    </row>
    <row r="7089" s="145" customFormat="1" ht="12.75" customHeight="1">
      <c r="H7089" s="149"/>
    </row>
    <row r="7090" s="145" customFormat="1" ht="12.75" customHeight="1">
      <c r="H7090" s="149"/>
    </row>
    <row r="7091" s="145" customFormat="1" ht="12.75" customHeight="1">
      <c r="H7091" s="149"/>
    </row>
    <row r="7092" s="145" customFormat="1" ht="12.75" customHeight="1">
      <c r="H7092" s="149"/>
    </row>
    <row r="7093" s="145" customFormat="1" ht="12.75" customHeight="1">
      <c r="H7093" s="149"/>
    </row>
    <row r="7094" s="145" customFormat="1" ht="12.75" customHeight="1">
      <c r="H7094" s="149"/>
    </row>
    <row r="7095" s="145" customFormat="1" ht="12.75" customHeight="1">
      <c r="H7095" s="149"/>
    </row>
    <row r="7096" s="145" customFormat="1" ht="12.75" customHeight="1">
      <c r="H7096" s="149"/>
    </row>
    <row r="7097" s="145" customFormat="1" ht="12.75" customHeight="1">
      <c r="H7097" s="149"/>
    </row>
    <row r="7098" s="145" customFormat="1" ht="12.75" customHeight="1">
      <c r="H7098" s="149"/>
    </row>
    <row r="7099" s="145" customFormat="1" ht="12.75" customHeight="1">
      <c r="H7099" s="149"/>
    </row>
    <row r="7100" s="145" customFormat="1" ht="12.75" customHeight="1">
      <c r="H7100" s="149"/>
    </row>
    <row r="7101" s="145" customFormat="1" ht="12.75" customHeight="1">
      <c r="H7101" s="149"/>
    </row>
    <row r="7102" s="145" customFormat="1" ht="12.75" customHeight="1">
      <c r="H7102" s="149"/>
    </row>
    <row r="7103" s="145" customFormat="1" ht="12.75" customHeight="1">
      <c r="H7103" s="149"/>
    </row>
    <row r="7104" s="145" customFormat="1" ht="12.75" customHeight="1">
      <c r="H7104" s="149"/>
    </row>
    <row r="7105" s="145" customFormat="1" ht="12.75" customHeight="1">
      <c r="H7105" s="149"/>
    </row>
    <row r="7106" s="145" customFormat="1" ht="12.75" customHeight="1">
      <c r="H7106" s="149"/>
    </row>
    <row r="7107" s="145" customFormat="1" ht="12.75" customHeight="1">
      <c r="H7107" s="149"/>
    </row>
    <row r="7108" s="145" customFormat="1" ht="12.75" customHeight="1">
      <c r="H7108" s="149"/>
    </row>
    <row r="7109" s="145" customFormat="1" ht="12.75" customHeight="1">
      <c r="H7109" s="149"/>
    </row>
    <row r="7110" s="145" customFormat="1" ht="12.75" customHeight="1">
      <c r="H7110" s="149"/>
    </row>
    <row r="7111" s="145" customFormat="1" ht="12.75" customHeight="1">
      <c r="H7111" s="149"/>
    </row>
    <row r="7112" s="145" customFormat="1" ht="12.75" customHeight="1">
      <c r="H7112" s="149"/>
    </row>
    <row r="7113" s="145" customFormat="1" ht="12.75" customHeight="1">
      <c r="H7113" s="149"/>
    </row>
    <row r="7114" s="145" customFormat="1" ht="12.75" customHeight="1">
      <c r="H7114" s="149"/>
    </row>
    <row r="7115" s="145" customFormat="1" ht="12.75" customHeight="1">
      <c r="H7115" s="149"/>
    </row>
    <row r="7116" s="145" customFormat="1" ht="12.75" customHeight="1">
      <c r="H7116" s="149"/>
    </row>
    <row r="7117" s="145" customFormat="1" ht="12.75" customHeight="1">
      <c r="H7117" s="149"/>
    </row>
    <row r="7118" s="145" customFormat="1" ht="12.75" customHeight="1">
      <c r="H7118" s="149"/>
    </row>
    <row r="7119" s="145" customFormat="1" ht="12.75" customHeight="1">
      <c r="H7119" s="149"/>
    </row>
    <row r="7120" s="145" customFormat="1" ht="12.75" customHeight="1">
      <c r="H7120" s="149"/>
    </row>
    <row r="7121" s="145" customFormat="1" ht="12.75" customHeight="1">
      <c r="H7121" s="149"/>
    </row>
    <row r="7122" s="145" customFormat="1" ht="12.75" customHeight="1">
      <c r="H7122" s="149"/>
    </row>
    <row r="7123" s="145" customFormat="1" ht="12.75" customHeight="1">
      <c r="H7123" s="149"/>
    </row>
    <row r="7124" s="145" customFormat="1" ht="12.75" customHeight="1">
      <c r="H7124" s="149"/>
    </row>
    <row r="7125" s="145" customFormat="1" ht="12.75" customHeight="1">
      <c r="H7125" s="149"/>
    </row>
    <row r="7126" s="145" customFormat="1" ht="12.75" customHeight="1">
      <c r="H7126" s="149"/>
    </row>
    <row r="7127" s="145" customFormat="1" ht="12.75" customHeight="1">
      <c r="H7127" s="149"/>
    </row>
    <row r="7128" s="145" customFormat="1" ht="12.75" customHeight="1">
      <c r="H7128" s="149"/>
    </row>
    <row r="7129" s="145" customFormat="1" ht="12.75" customHeight="1">
      <c r="H7129" s="149"/>
    </row>
    <row r="7130" s="145" customFormat="1" ht="12.75" customHeight="1">
      <c r="H7130" s="149"/>
    </row>
    <row r="7131" s="145" customFormat="1" ht="12.75" customHeight="1">
      <c r="H7131" s="149"/>
    </row>
    <row r="7132" s="145" customFormat="1" ht="12.75" customHeight="1">
      <c r="H7132" s="149"/>
    </row>
    <row r="7133" s="145" customFormat="1" ht="12.75" customHeight="1">
      <c r="H7133" s="149"/>
    </row>
    <row r="7134" s="145" customFormat="1" ht="12.75" customHeight="1">
      <c r="H7134" s="149"/>
    </row>
    <row r="7135" s="145" customFormat="1" ht="12.75" customHeight="1">
      <c r="H7135" s="149"/>
    </row>
    <row r="7136" s="145" customFormat="1" ht="12.75" customHeight="1">
      <c r="H7136" s="149"/>
    </row>
    <row r="7137" s="145" customFormat="1" ht="12.75" customHeight="1">
      <c r="H7137" s="149"/>
    </row>
    <row r="7138" s="145" customFormat="1" ht="12.75" customHeight="1">
      <c r="H7138" s="149"/>
    </row>
    <row r="7139" s="145" customFormat="1" ht="12.75" customHeight="1">
      <c r="H7139" s="149"/>
    </row>
    <row r="7140" s="145" customFormat="1" ht="12.75" customHeight="1">
      <c r="H7140" s="149"/>
    </row>
    <row r="7141" s="145" customFormat="1" ht="12.75" customHeight="1">
      <c r="H7141" s="149"/>
    </row>
    <row r="7142" s="145" customFormat="1" ht="12.75" customHeight="1">
      <c r="H7142" s="149"/>
    </row>
    <row r="7143" s="145" customFormat="1" ht="12.75" customHeight="1">
      <c r="H7143" s="149"/>
    </row>
    <row r="7144" s="145" customFormat="1" ht="12.75" customHeight="1">
      <c r="H7144" s="149"/>
    </row>
    <row r="7145" s="145" customFormat="1" ht="12.75" customHeight="1">
      <c r="H7145" s="149"/>
    </row>
    <row r="7146" s="145" customFormat="1" ht="12.75" customHeight="1">
      <c r="H7146" s="149"/>
    </row>
    <row r="7147" s="145" customFormat="1" ht="12.75" customHeight="1">
      <c r="H7147" s="149"/>
    </row>
    <row r="7148" s="145" customFormat="1" ht="12.75" customHeight="1">
      <c r="H7148" s="149"/>
    </row>
    <row r="7149" s="145" customFormat="1" ht="12.75" customHeight="1">
      <c r="H7149" s="149"/>
    </row>
    <row r="7150" s="145" customFormat="1" ht="12.75" customHeight="1">
      <c r="H7150" s="149"/>
    </row>
    <row r="7151" s="145" customFormat="1" ht="12.75" customHeight="1">
      <c r="H7151" s="149"/>
    </row>
    <row r="7152" s="145" customFormat="1" ht="12.75" customHeight="1">
      <c r="H7152" s="149"/>
    </row>
    <row r="7153" s="145" customFormat="1" ht="12.75" customHeight="1">
      <c r="H7153" s="149"/>
    </row>
    <row r="7154" s="145" customFormat="1" ht="12.75" customHeight="1">
      <c r="H7154" s="149"/>
    </row>
    <row r="7155" s="145" customFormat="1" ht="12.75" customHeight="1">
      <c r="H7155" s="149"/>
    </row>
    <row r="7156" s="145" customFormat="1" ht="12.75" customHeight="1">
      <c r="H7156" s="149"/>
    </row>
    <row r="7157" s="145" customFormat="1" ht="12.75" customHeight="1">
      <c r="H7157" s="149"/>
    </row>
    <row r="7158" s="145" customFormat="1" ht="12.75" customHeight="1">
      <c r="H7158" s="149"/>
    </row>
    <row r="7159" s="145" customFormat="1" ht="12.75" customHeight="1">
      <c r="H7159" s="149"/>
    </row>
    <row r="7160" s="145" customFormat="1" ht="12.75" customHeight="1">
      <c r="H7160" s="149"/>
    </row>
    <row r="7161" s="145" customFormat="1" ht="12.75" customHeight="1">
      <c r="H7161" s="149"/>
    </row>
    <row r="7162" s="145" customFormat="1" ht="12.75" customHeight="1">
      <c r="H7162" s="149"/>
    </row>
    <row r="7163" s="145" customFormat="1" ht="12.75" customHeight="1">
      <c r="H7163" s="149"/>
    </row>
    <row r="7164" s="145" customFormat="1" ht="12.75" customHeight="1">
      <c r="H7164" s="149"/>
    </row>
    <row r="7165" s="145" customFormat="1" ht="12.75" customHeight="1">
      <c r="H7165" s="149"/>
    </row>
    <row r="7166" s="145" customFormat="1" ht="12.75" customHeight="1">
      <c r="H7166" s="149"/>
    </row>
    <row r="7167" s="145" customFormat="1" ht="12.75" customHeight="1">
      <c r="H7167" s="149"/>
    </row>
    <row r="7168" s="145" customFormat="1" ht="12.75" customHeight="1">
      <c r="H7168" s="149"/>
    </row>
    <row r="7169" s="145" customFormat="1" ht="12.75" customHeight="1">
      <c r="H7169" s="149"/>
    </row>
    <row r="7170" s="145" customFormat="1" ht="12.75" customHeight="1">
      <c r="H7170" s="149"/>
    </row>
    <row r="7171" s="145" customFormat="1" ht="12.75" customHeight="1">
      <c r="H7171" s="149"/>
    </row>
    <row r="7172" s="145" customFormat="1" ht="12.75" customHeight="1">
      <c r="H7172" s="149"/>
    </row>
    <row r="7173" s="145" customFormat="1" ht="12.75" customHeight="1">
      <c r="H7173" s="149"/>
    </row>
    <row r="7174" s="145" customFormat="1" ht="12.75" customHeight="1">
      <c r="H7174" s="149"/>
    </row>
    <row r="7175" s="145" customFormat="1" ht="12.75" customHeight="1">
      <c r="H7175" s="149"/>
    </row>
    <row r="7176" s="145" customFormat="1" ht="12.75" customHeight="1">
      <c r="H7176" s="149"/>
    </row>
    <row r="7177" s="145" customFormat="1" ht="12.75" customHeight="1">
      <c r="H7177" s="149"/>
    </row>
    <row r="7178" s="145" customFormat="1" ht="12.75" customHeight="1">
      <c r="H7178" s="149"/>
    </row>
    <row r="7179" s="145" customFormat="1" ht="12.75" customHeight="1">
      <c r="H7179" s="149"/>
    </row>
    <row r="7180" s="145" customFormat="1" ht="12.75" customHeight="1">
      <c r="H7180" s="149"/>
    </row>
    <row r="7181" s="145" customFormat="1" ht="12.75" customHeight="1">
      <c r="H7181" s="149"/>
    </row>
    <row r="7182" s="145" customFormat="1" ht="12.75" customHeight="1">
      <c r="H7182" s="149"/>
    </row>
    <row r="7183" s="145" customFormat="1" ht="12.75" customHeight="1">
      <c r="H7183" s="149"/>
    </row>
    <row r="7184" s="145" customFormat="1" ht="12.75" customHeight="1">
      <c r="H7184" s="149"/>
    </row>
    <row r="7185" s="145" customFormat="1" ht="12.75" customHeight="1">
      <c r="H7185" s="149"/>
    </row>
    <row r="7186" s="145" customFormat="1" ht="12.75" customHeight="1">
      <c r="H7186" s="149"/>
    </row>
    <row r="7187" s="145" customFormat="1" ht="12.75" customHeight="1">
      <c r="H7187" s="149"/>
    </row>
    <row r="7188" s="145" customFormat="1" ht="12.75" customHeight="1">
      <c r="H7188" s="149"/>
    </row>
    <row r="7189" s="145" customFormat="1" ht="12.75" customHeight="1">
      <c r="H7189" s="149"/>
    </row>
    <row r="7190" s="145" customFormat="1" ht="12.75" customHeight="1">
      <c r="H7190" s="149"/>
    </row>
    <row r="7191" s="145" customFormat="1" ht="12.75" customHeight="1">
      <c r="H7191" s="149"/>
    </row>
    <row r="7192" s="145" customFormat="1" ht="12.75" customHeight="1">
      <c r="H7192" s="149"/>
    </row>
    <row r="7193" s="145" customFormat="1" ht="12.75" customHeight="1">
      <c r="H7193" s="149"/>
    </row>
    <row r="7194" s="145" customFormat="1" ht="12.75" customHeight="1">
      <c r="H7194" s="149"/>
    </row>
    <row r="7195" s="145" customFormat="1" ht="12.75" customHeight="1">
      <c r="H7195" s="149"/>
    </row>
    <row r="7196" s="145" customFormat="1" ht="12.75" customHeight="1">
      <c r="H7196" s="149"/>
    </row>
    <row r="7197" s="145" customFormat="1" ht="12.75" customHeight="1">
      <c r="H7197" s="149"/>
    </row>
    <row r="7198" s="145" customFormat="1" ht="12.75" customHeight="1">
      <c r="H7198" s="149"/>
    </row>
    <row r="7199" s="145" customFormat="1" ht="12.75" customHeight="1">
      <c r="H7199" s="149"/>
    </row>
    <row r="7200" s="145" customFormat="1" ht="12.75" customHeight="1">
      <c r="H7200" s="149"/>
    </row>
    <row r="7201" s="145" customFormat="1" ht="12.75" customHeight="1">
      <c r="H7201" s="149"/>
    </row>
    <row r="7202" s="145" customFormat="1" ht="12.75" customHeight="1">
      <c r="H7202" s="149"/>
    </row>
    <row r="7203" s="145" customFormat="1" ht="12.75" customHeight="1">
      <c r="H7203" s="149"/>
    </row>
    <row r="7204" s="145" customFormat="1" ht="12.75" customHeight="1">
      <c r="H7204" s="149"/>
    </row>
    <row r="7205" s="145" customFormat="1" ht="12.75" customHeight="1">
      <c r="H7205" s="149"/>
    </row>
    <row r="7206" s="145" customFormat="1" ht="12.75" customHeight="1">
      <c r="H7206" s="149"/>
    </row>
    <row r="7207" s="145" customFormat="1" ht="12.75" customHeight="1">
      <c r="H7207" s="149"/>
    </row>
    <row r="7208" s="145" customFormat="1" ht="12.75" customHeight="1">
      <c r="H7208" s="149"/>
    </row>
    <row r="7209" s="145" customFormat="1" ht="12.75" customHeight="1">
      <c r="H7209" s="149"/>
    </row>
    <row r="7210" s="145" customFormat="1" ht="12.75" customHeight="1">
      <c r="H7210" s="149"/>
    </row>
    <row r="7211" s="145" customFormat="1" ht="12.75" customHeight="1">
      <c r="H7211" s="149"/>
    </row>
    <row r="7212" s="145" customFormat="1" ht="12.75" customHeight="1">
      <c r="H7212" s="149"/>
    </row>
    <row r="7213" s="145" customFormat="1" ht="12.75" customHeight="1">
      <c r="H7213" s="149"/>
    </row>
    <row r="7214" s="145" customFormat="1" ht="12.75" customHeight="1">
      <c r="H7214" s="149"/>
    </row>
    <row r="7215" s="145" customFormat="1" ht="12.75" customHeight="1">
      <c r="H7215" s="149"/>
    </row>
    <row r="7216" s="145" customFormat="1" ht="12.75" customHeight="1">
      <c r="H7216" s="149"/>
    </row>
    <row r="7217" s="145" customFormat="1" ht="12.75" customHeight="1">
      <c r="H7217" s="149"/>
    </row>
    <row r="7218" s="145" customFormat="1" ht="12.75" customHeight="1">
      <c r="H7218" s="149"/>
    </row>
    <row r="7219" s="145" customFormat="1" ht="12.75" customHeight="1">
      <c r="H7219" s="149"/>
    </row>
    <row r="7220" s="145" customFormat="1" ht="12.75" customHeight="1">
      <c r="H7220" s="149"/>
    </row>
    <row r="7221" s="145" customFormat="1" ht="12.75" customHeight="1">
      <c r="H7221" s="149"/>
    </row>
    <row r="7222" s="145" customFormat="1" ht="12.75" customHeight="1">
      <c r="H7222" s="149"/>
    </row>
    <row r="7223" s="145" customFormat="1" ht="12.75" customHeight="1">
      <c r="H7223" s="149"/>
    </row>
    <row r="7224" s="145" customFormat="1" ht="12.75" customHeight="1">
      <c r="H7224" s="149"/>
    </row>
    <row r="7225" s="145" customFormat="1" ht="12.75" customHeight="1">
      <c r="H7225" s="149"/>
    </row>
    <row r="7226" s="145" customFormat="1" ht="12.75" customHeight="1">
      <c r="H7226" s="149"/>
    </row>
    <row r="7227" s="145" customFormat="1" ht="12.75" customHeight="1">
      <c r="H7227" s="149"/>
    </row>
    <row r="7228" s="145" customFormat="1" ht="12.75" customHeight="1">
      <c r="H7228" s="149"/>
    </row>
    <row r="7229" s="145" customFormat="1" ht="12.75" customHeight="1">
      <c r="H7229" s="149"/>
    </row>
    <row r="7230" s="145" customFormat="1" ht="12.75" customHeight="1">
      <c r="H7230" s="149"/>
    </row>
    <row r="7231" s="145" customFormat="1" ht="12.75" customHeight="1">
      <c r="H7231" s="149"/>
    </row>
    <row r="7232" s="145" customFormat="1" ht="12.75" customHeight="1">
      <c r="H7232" s="149"/>
    </row>
    <row r="7233" s="145" customFormat="1" ht="12.75" customHeight="1">
      <c r="H7233" s="149"/>
    </row>
    <row r="7234" s="145" customFormat="1" ht="12.75" customHeight="1">
      <c r="H7234" s="149"/>
    </row>
    <row r="7235" s="145" customFormat="1" ht="12.75" customHeight="1">
      <c r="H7235" s="149"/>
    </row>
    <row r="7236" s="145" customFormat="1" ht="12.75" customHeight="1">
      <c r="H7236" s="149"/>
    </row>
    <row r="7237" s="145" customFormat="1" ht="12.75" customHeight="1">
      <c r="H7237" s="149"/>
    </row>
    <row r="7238" s="145" customFormat="1" ht="12.75" customHeight="1">
      <c r="H7238" s="149"/>
    </row>
    <row r="7239" s="145" customFormat="1" ht="12.75" customHeight="1">
      <c r="H7239" s="149"/>
    </row>
    <row r="7240" s="145" customFormat="1" ht="12.75" customHeight="1">
      <c r="H7240" s="149"/>
    </row>
    <row r="7241" s="145" customFormat="1" ht="12.75" customHeight="1">
      <c r="H7241" s="149"/>
    </row>
    <row r="7242" s="145" customFormat="1" ht="12.75" customHeight="1">
      <c r="H7242" s="149"/>
    </row>
    <row r="7243" s="145" customFormat="1" ht="12.75" customHeight="1">
      <c r="H7243" s="149"/>
    </row>
    <row r="7244" s="145" customFormat="1" ht="12.75" customHeight="1">
      <c r="H7244" s="149"/>
    </row>
    <row r="7245" s="145" customFormat="1" ht="12.75" customHeight="1">
      <c r="H7245" s="149"/>
    </row>
    <row r="7246" s="145" customFormat="1" ht="12.75" customHeight="1">
      <c r="H7246" s="149"/>
    </row>
    <row r="7247" s="145" customFormat="1" ht="12.75" customHeight="1">
      <c r="H7247" s="149"/>
    </row>
    <row r="7248" s="145" customFormat="1" ht="12.75" customHeight="1">
      <c r="H7248" s="149"/>
    </row>
    <row r="7249" s="145" customFormat="1" ht="12.75" customHeight="1">
      <c r="H7249" s="149"/>
    </row>
    <row r="7250" s="145" customFormat="1" ht="12.75" customHeight="1">
      <c r="H7250" s="149"/>
    </row>
    <row r="7251" s="145" customFormat="1" ht="12.75" customHeight="1">
      <c r="H7251" s="149"/>
    </row>
    <row r="7252" s="145" customFormat="1" ht="12.75" customHeight="1">
      <c r="H7252" s="149"/>
    </row>
    <row r="7253" s="145" customFormat="1" ht="12.75" customHeight="1">
      <c r="H7253" s="149"/>
    </row>
    <row r="7254" s="145" customFormat="1" ht="12.75" customHeight="1">
      <c r="H7254" s="149"/>
    </row>
    <row r="7255" s="145" customFormat="1" ht="12.75" customHeight="1">
      <c r="H7255" s="149"/>
    </row>
    <row r="7256" s="145" customFormat="1" ht="12.75" customHeight="1">
      <c r="H7256" s="149"/>
    </row>
    <row r="7257" s="145" customFormat="1" ht="12.75" customHeight="1">
      <c r="H7257" s="149"/>
    </row>
    <row r="7258" s="145" customFormat="1" ht="12.75" customHeight="1">
      <c r="H7258" s="149"/>
    </row>
    <row r="7259" s="145" customFormat="1" ht="12.75" customHeight="1">
      <c r="H7259" s="149"/>
    </row>
    <row r="7260" s="145" customFormat="1" ht="12.75" customHeight="1">
      <c r="H7260" s="149"/>
    </row>
    <row r="7261" s="145" customFormat="1" ht="12.75" customHeight="1">
      <c r="H7261" s="149"/>
    </row>
    <row r="7262" s="145" customFormat="1" ht="12.75" customHeight="1">
      <c r="H7262" s="149"/>
    </row>
    <row r="7263" s="145" customFormat="1" ht="12.75" customHeight="1">
      <c r="H7263" s="149"/>
    </row>
    <row r="7264" s="145" customFormat="1" ht="12.75" customHeight="1">
      <c r="H7264" s="149"/>
    </row>
    <row r="7265" s="145" customFormat="1" ht="12.75" customHeight="1">
      <c r="H7265" s="149"/>
    </row>
    <row r="7266" s="145" customFormat="1" ht="12.75" customHeight="1">
      <c r="H7266" s="149"/>
    </row>
    <row r="7267" s="145" customFormat="1" ht="12.75" customHeight="1">
      <c r="H7267" s="149"/>
    </row>
    <row r="7268" s="145" customFormat="1" ht="12.75" customHeight="1">
      <c r="H7268" s="149"/>
    </row>
    <row r="7269" s="145" customFormat="1" ht="12.75" customHeight="1">
      <c r="H7269" s="149"/>
    </row>
    <row r="7270" s="145" customFormat="1" ht="12.75" customHeight="1">
      <c r="H7270" s="149"/>
    </row>
    <row r="7271" s="145" customFormat="1" ht="12.75" customHeight="1">
      <c r="H7271" s="149"/>
    </row>
    <row r="7272" s="145" customFormat="1" ht="12.75" customHeight="1">
      <c r="H7272" s="149"/>
    </row>
    <row r="7273" s="145" customFormat="1" ht="12.75" customHeight="1">
      <c r="H7273" s="149"/>
    </row>
    <row r="7274" s="145" customFormat="1" ht="12.75" customHeight="1">
      <c r="H7274" s="149"/>
    </row>
    <row r="7275" s="145" customFormat="1" ht="12.75" customHeight="1">
      <c r="H7275" s="149"/>
    </row>
    <row r="7276" s="145" customFormat="1" ht="12.75" customHeight="1">
      <c r="H7276" s="149"/>
    </row>
    <row r="7277" s="145" customFormat="1" ht="12.75" customHeight="1">
      <c r="H7277" s="149"/>
    </row>
    <row r="7278" s="145" customFormat="1" ht="12.75" customHeight="1">
      <c r="H7278" s="149"/>
    </row>
    <row r="7279" s="145" customFormat="1" ht="12.75" customHeight="1">
      <c r="H7279" s="149"/>
    </row>
    <row r="7280" s="145" customFormat="1" ht="12.75" customHeight="1">
      <c r="H7280" s="149"/>
    </row>
    <row r="7281" s="145" customFormat="1" ht="12.75" customHeight="1">
      <c r="H7281" s="149"/>
    </row>
    <row r="7282" s="145" customFormat="1" ht="12.75" customHeight="1">
      <c r="H7282" s="149"/>
    </row>
    <row r="7283" s="145" customFormat="1" ht="12.75" customHeight="1">
      <c r="H7283" s="149"/>
    </row>
    <row r="7284" s="145" customFormat="1" ht="12.75" customHeight="1">
      <c r="H7284" s="149"/>
    </row>
    <row r="7285" s="145" customFormat="1" ht="12.75" customHeight="1">
      <c r="H7285" s="149"/>
    </row>
    <row r="7286" s="145" customFormat="1" ht="12.75" customHeight="1">
      <c r="H7286" s="149"/>
    </row>
    <row r="7287" s="145" customFormat="1" ht="12.75" customHeight="1">
      <c r="H7287" s="149"/>
    </row>
    <row r="7288" s="145" customFormat="1" ht="12.75" customHeight="1">
      <c r="H7288" s="149"/>
    </row>
    <row r="7289" s="145" customFormat="1" ht="12.75" customHeight="1">
      <c r="H7289" s="149"/>
    </row>
    <row r="7290" s="145" customFormat="1" ht="12.75" customHeight="1">
      <c r="H7290" s="149"/>
    </row>
    <row r="7291" s="145" customFormat="1" ht="12.75" customHeight="1">
      <c r="H7291" s="149"/>
    </row>
    <row r="7292" s="145" customFormat="1" ht="12.75" customHeight="1">
      <c r="H7292" s="149"/>
    </row>
    <row r="7293" s="145" customFormat="1" ht="12.75" customHeight="1">
      <c r="H7293" s="149"/>
    </row>
    <row r="7294" s="145" customFormat="1" ht="12.75" customHeight="1">
      <c r="H7294" s="149"/>
    </row>
    <row r="7295" s="145" customFormat="1" ht="12.75" customHeight="1">
      <c r="H7295" s="149"/>
    </row>
    <row r="7296" s="145" customFormat="1" ht="12.75" customHeight="1">
      <c r="H7296" s="149"/>
    </row>
    <row r="7297" s="145" customFormat="1" ht="12.75" customHeight="1">
      <c r="H7297" s="149"/>
    </row>
    <row r="7298" s="145" customFormat="1" ht="12.75" customHeight="1">
      <c r="H7298" s="149"/>
    </row>
    <row r="7299" s="145" customFormat="1" ht="12.75" customHeight="1">
      <c r="H7299" s="149"/>
    </row>
    <row r="7300" s="145" customFormat="1" ht="12.75" customHeight="1">
      <c r="H7300" s="149"/>
    </row>
    <row r="7301" s="145" customFormat="1" ht="12.75" customHeight="1">
      <c r="H7301" s="149"/>
    </row>
    <row r="7302" s="145" customFormat="1" ht="12.75" customHeight="1">
      <c r="H7302" s="149"/>
    </row>
    <row r="7303" s="145" customFormat="1" ht="12.75" customHeight="1">
      <c r="H7303" s="149"/>
    </row>
    <row r="7304" s="145" customFormat="1" ht="12.75" customHeight="1">
      <c r="H7304" s="149"/>
    </row>
    <row r="7305" s="145" customFormat="1" ht="12.75" customHeight="1">
      <c r="H7305" s="149"/>
    </row>
    <row r="7306" s="145" customFormat="1" ht="12.75" customHeight="1">
      <c r="H7306" s="149"/>
    </row>
    <row r="7307" s="145" customFormat="1" ht="12.75" customHeight="1">
      <c r="H7307" s="149"/>
    </row>
    <row r="7308" s="145" customFormat="1" ht="12.75" customHeight="1">
      <c r="H7308" s="149"/>
    </row>
    <row r="7309" s="145" customFormat="1" ht="12.75" customHeight="1">
      <c r="H7309" s="149"/>
    </row>
    <row r="7310" s="145" customFormat="1" ht="12.75" customHeight="1">
      <c r="H7310" s="149"/>
    </row>
    <row r="7311" s="145" customFormat="1" ht="12.75" customHeight="1">
      <c r="H7311" s="149"/>
    </row>
    <row r="7312" s="145" customFormat="1" ht="12.75" customHeight="1">
      <c r="H7312" s="149"/>
    </row>
    <row r="7313" s="145" customFormat="1" ht="12.75" customHeight="1">
      <c r="H7313" s="149"/>
    </row>
    <row r="7314" s="145" customFormat="1" ht="12.75" customHeight="1">
      <c r="H7314" s="149"/>
    </row>
    <row r="7315" s="145" customFormat="1" ht="12.75" customHeight="1">
      <c r="H7315" s="149"/>
    </row>
    <row r="7316" s="145" customFormat="1" ht="12.75" customHeight="1">
      <c r="H7316" s="149"/>
    </row>
    <row r="7317" s="145" customFormat="1" ht="12.75" customHeight="1">
      <c r="H7317" s="149"/>
    </row>
    <row r="7318" s="145" customFormat="1" ht="12.75" customHeight="1">
      <c r="H7318" s="149"/>
    </row>
    <row r="7319" s="145" customFormat="1" ht="12.75" customHeight="1">
      <c r="H7319" s="149"/>
    </row>
    <row r="7320" s="145" customFormat="1" ht="12.75" customHeight="1">
      <c r="H7320" s="149"/>
    </row>
    <row r="7321" s="145" customFormat="1" ht="12.75" customHeight="1">
      <c r="H7321" s="149"/>
    </row>
    <row r="7322" s="145" customFormat="1" ht="12.75" customHeight="1">
      <c r="H7322" s="149"/>
    </row>
    <row r="7323" s="145" customFormat="1" ht="12.75" customHeight="1">
      <c r="H7323" s="149"/>
    </row>
    <row r="7324" s="145" customFormat="1" ht="12.75" customHeight="1">
      <c r="H7324" s="149"/>
    </row>
    <row r="7325" s="145" customFormat="1" ht="12.75" customHeight="1">
      <c r="H7325" s="149"/>
    </row>
    <row r="7326" s="145" customFormat="1" ht="12.75" customHeight="1">
      <c r="H7326" s="149"/>
    </row>
    <row r="7327" s="145" customFormat="1" ht="12.75" customHeight="1">
      <c r="H7327" s="149"/>
    </row>
    <row r="7328" s="145" customFormat="1" ht="12.75" customHeight="1">
      <c r="H7328" s="149"/>
    </row>
    <row r="7329" s="145" customFormat="1" ht="12.75" customHeight="1">
      <c r="H7329" s="149"/>
    </row>
    <row r="7330" s="145" customFormat="1" ht="12.75" customHeight="1">
      <c r="H7330" s="149"/>
    </row>
    <row r="7331" s="145" customFormat="1" ht="12.75" customHeight="1">
      <c r="H7331" s="149"/>
    </row>
    <row r="7332" s="145" customFormat="1" ht="12.75" customHeight="1">
      <c r="H7332" s="149"/>
    </row>
    <row r="7333" s="145" customFormat="1" ht="12.75" customHeight="1">
      <c r="H7333" s="149"/>
    </row>
    <row r="7334" s="145" customFormat="1" ht="12.75" customHeight="1">
      <c r="H7334" s="149"/>
    </row>
    <row r="7335" s="145" customFormat="1" ht="12.75" customHeight="1">
      <c r="H7335" s="149"/>
    </row>
    <row r="7336" s="145" customFormat="1" ht="12.75" customHeight="1">
      <c r="H7336" s="149"/>
    </row>
    <row r="7337" s="145" customFormat="1" ht="12.75" customHeight="1">
      <c r="H7337" s="149"/>
    </row>
    <row r="7338" s="145" customFormat="1" ht="12.75" customHeight="1">
      <c r="H7338" s="149"/>
    </row>
    <row r="7339" s="145" customFormat="1" ht="12.75" customHeight="1">
      <c r="H7339" s="149"/>
    </row>
    <row r="7340" s="145" customFormat="1" ht="12.75" customHeight="1">
      <c r="H7340" s="149"/>
    </row>
    <row r="7341" s="145" customFormat="1" ht="12.75" customHeight="1">
      <c r="H7341" s="149"/>
    </row>
    <row r="7342" s="145" customFormat="1" ht="12.75" customHeight="1">
      <c r="H7342" s="149"/>
    </row>
    <row r="7343" s="145" customFormat="1" ht="12.75" customHeight="1">
      <c r="H7343" s="149"/>
    </row>
    <row r="7344" s="145" customFormat="1" ht="12.75" customHeight="1">
      <c r="H7344" s="149"/>
    </row>
    <row r="7345" s="145" customFormat="1" ht="12.75" customHeight="1">
      <c r="H7345" s="149"/>
    </row>
    <row r="7346" s="145" customFormat="1" ht="12.75" customHeight="1">
      <c r="H7346" s="149"/>
    </row>
    <row r="7347" s="145" customFormat="1" ht="12.75" customHeight="1">
      <c r="H7347" s="149"/>
    </row>
    <row r="7348" s="145" customFormat="1" ht="12.75" customHeight="1">
      <c r="H7348" s="149"/>
    </row>
    <row r="7349" s="145" customFormat="1" ht="12.75" customHeight="1">
      <c r="H7349" s="149"/>
    </row>
    <row r="7350" s="145" customFormat="1" ht="12.75" customHeight="1">
      <c r="H7350" s="149"/>
    </row>
    <row r="7351" s="145" customFormat="1" ht="12.75" customHeight="1">
      <c r="H7351" s="149"/>
    </row>
    <row r="7352" s="145" customFormat="1" ht="12.75" customHeight="1">
      <c r="H7352" s="149"/>
    </row>
    <row r="7353" s="145" customFormat="1" ht="12.75" customHeight="1">
      <c r="H7353" s="149"/>
    </row>
    <row r="7354" s="145" customFormat="1" ht="12.75" customHeight="1">
      <c r="H7354" s="149"/>
    </row>
    <row r="7355" s="145" customFormat="1" ht="12.75" customHeight="1">
      <c r="H7355" s="149"/>
    </row>
    <row r="7356" s="145" customFormat="1" ht="12.75" customHeight="1">
      <c r="H7356" s="149"/>
    </row>
    <row r="7357" s="145" customFormat="1" ht="12.75" customHeight="1">
      <c r="H7357" s="149"/>
    </row>
    <row r="7358" s="145" customFormat="1" ht="12.75" customHeight="1">
      <c r="H7358" s="149"/>
    </row>
    <row r="7359" s="145" customFormat="1" ht="12.75" customHeight="1">
      <c r="H7359" s="149"/>
    </row>
    <row r="7360" s="145" customFormat="1" ht="12.75" customHeight="1">
      <c r="H7360" s="149"/>
    </row>
    <row r="7361" s="145" customFormat="1" ht="12.75" customHeight="1">
      <c r="H7361" s="149"/>
    </row>
    <row r="7362" s="145" customFormat="1" ht="12.75" customHeight="1">
      <c r="H7362" s="149"/>
    </row>
    <row r="7363" s="145" customFormat="1" ht="12.75" customHeight="1">
      <c r="H7363" s="149"/>
    </row>
    <row r="7364" s="145" customFormat="1" ht="12.75" customHeight="1">
      <c r="H7364" s="149"/>
    </row>
    <row r="7365" s="145" customFormat="1" ht="12.75" customHeight="1">
      <c r="H7365" s="149"/>
    </row>
    <row r="7366" s="145" customFormat="1" ht="12.75" customHeight="1">
      <c r="H7366" s="149"/>
    </row>
    <row r="7367" s="145" customFormat="1" ht="12.75" customHeight="1">
      <c r="H7367" s="149"/>
    </row>
    <row r="7368" s="145" customFormat="1" ht="12.75" customHeight="1">
      <c r="H7368" s="149"/>
    </row>
    <row r="7369" s="145" customFormat="1" ht="12.75" customHeight="1">
      <c r="H7369" s="149"/>
    </row>
    <row r="7370" s="145" customFormat="1" ht="12.75" customHeight="1">
      <c r="H7370" s="149"/>
    </row>
    <row r="7371" s="145" customFormat="1" ht="12.75" customHeight="1">
      <c r="H7371" s="149"/>
    </row>
    <row r="7372" s="145" customFormat="1" ht="12.75" customHeight="1">
      <c r="H7372" s="149"/>
    </row>
    <row r="7373" s="145" customFormat="1" ht="12.75" customHeight="1">
      <c r="H7373" s="149"/>
    </row>
    <row r="7374" s="145" customFormat="1" ht="12.75" customHeight="1">
      <c r="H7374" s="149"/>
    </row>
    <row r="7375" s="145" customFormat="1" ht="12.75" customHeight="1">
      <c r="H7375" s="149"/>
    </row>
    <row r="7376" s="145" customFormat="1" ht="12.75" customHeight="1">
      <c r="H7376" s="149"/>
    </row>
    <row r="7377" s="145" customFormat="1" ht="12.75" customHeight="1">
      <c r="H7377" s="149"/>
    </row>
    <row r="7378" s="145" customFormat="1" ht="12.75" customHeight="1">
      <c r="H7378" s="149"/>
    </row>
    <row r="7379" s="145" customFormat="1" ht="12.75" customHeight="1">
      <c r="H7379" s="149"/>
    </row>
    <row r="7380" s="145" customFormat="1" ht="12.75" customHeight="1">
      <c r="H7380" s="149"/>
    </row>
    <row r="7381" s="145" customFormat="1" ht="12.75" customHeight="1">
      <c r="H7381" s="149"/>
    </row>
    <row r="7382" s="145" customFormat="1" ht="12.75" customHeight="1">
      <c r="H7382" s="149"/>
    </row>
    <row r="7383" s="145" customFormat="1" ht="12.75" customHeight="1">
      <c r="H7383" s="149"/>
    </row>
    <row r="7384" s="145" customFormat="1" ht="12.75" customHeight="1">
      <c r="H7384" s="149"/>
    </row>
    <row r="7385" s="145" customFormat="1" ht="12.75" customHeight="1">
      <c r="H7385" s="149"/>
    </row>
    <row r="7386" s="145" customFormat="1" ht="12.75" customHeight="1">
      <c r="H7386" s="149"/>
    </row>
    <row r="7387" s="145" customFormat="1" ht="12.75" customHeight="1">
      <c r="H7387" s="149"/>
    </row>
    <row r="7388" s="145" customFormat="1" ht="12.75" customHeight="1">
      <c r="H7388" s="149"/>
    </row>
    <row r="7389" s="145" customFormat="1" ht="12.75" customHeight="1">
      <c r="H7389" s="149"/>
    </row>
    <row r="7390" s="145" customFormat="1" ht="12.75" customHeight="1">
      <c r="H7390" s="149"/>
    </row>
    <row r="7391" s="145" customFormat="1" ht="12.75" customHeight="1">
      <c r="H7391" s="149"/>
    </row>
    <row r="7392" s="145" customFormat="1" ht="12.75" customHeight="1">
      <c r="H7392" s="149"/>
    </row>
    <row r="7393" s="145" customFormat="1" ht="12.75" customHeight="1">
      <c r="H7393" s="149"/>
    </row>
    <row r="7394" s="145" customFormat="1" ht="12.75" customHeight="1">
      <c r="H7394" s="149"/>
    </row>
    <row r="7395" s="145" customFormat="1" ht="12.75" customHeight="1">
      <c r="H7395" s="149"/>
    </row>
    <row r="7396" s="145" customFormat="1" ht="12.75" customHeight="1">
      <c r="H7396" s="149"/>
    </row>
    <row r="7397" s="145" customFormat="1" ht="12.75" customHeight="1">
      <c r="H7397" s="149"/>
    </row>
    <row r="7398" s="145" customFormat="1" ht="12.75" customHeight="1">
      <c r="H7398" s="149"/>
    </row>
    <row r="7399" s="145" customFormat="1" ht="12.75" customHeight="1">
      <c r="H7399" s="149"/>
    </row>
    <row r="7400" s="145" customFormat="1" ht="12.75" customHeight="1">
      <c r="H7400" s="149"/>
    </row>
    <row r="7401" s="145" customFormat="1" ht="12.75" customHeight="1">
      <c r="H7401" s="149"/>
    </row>
    <row r="7402" s="145" customFormat="1" ht="12.75" customHeight="1">
      <c r="H7402" s="149"/>
    </row>
    <row r="7403" s="145" customFormat="1" ht="12.75" customHeight="1">
      <c r="H7403" s="149"/>
    </row>
    <row r="7404" s="145" customFormat="1" ht="12.75" customHeight="1">
      <c r="H7404" s="149"/>
    </row>
    <row r="7405" s="145" customFormat="1" ht="12.75" customHeight="1">
      <c r="H7405" s="149"/>
    </row>
    <row r="7406" s="145" customFormat="1" ht="12.75" customHeight="1">
      <c r="H7406" s="149"/>
    </row>
    <row r="7407" s="145" customFormat="1" ht="12.75" customHeight="1">
      <c r="H7407" s="149"/>
    </row>
    <row r="7408" s="145" customFormat="1" ht="12.75" customHeight="1">
      <c r="H7408" s="149"/>
    </row>
    <row r="7409" s="145" customFormat="1" ht="12.75" customHeight="1">
      <c r="H7409" s="149"/>
    </row>
    <row r="7410" s="145" customFormat="1" ht="12.75" customHeight="1">
      <c r="H7410" s="149"/>
    </row>
    <row r="7411" s="145" customFormat="1" ht="12.75" customHeight="1">
      <c r="H7411" s="149"/>
    </row>
    <row r="7412" s="145" customFormat="1" ht="12.75" customHeight="1">
      <c r="H7412" s="149"/>
    </row>
    <row r="7413" s="145" customFormat="1" ht="12.75" customHeight="1">
      <c r="H7413" s="149"/>
    </row>
    <row r="7414" s="145" customFormat="1" ht="12.75" customHeight="1">
      <c r="H7414" s="149"/>
    </row>
    <row r="7415" s="145" customFormat="1" ht="12.75" customHeight="1">
      <c r="H7415" s="149"/>
    </row>
    <row r="7416" s="145" customFormat="1" ht="12.75" customHeight="1">
      <c r="H7416" s="149"/>
    </row>
    <row r="7417" s="145" customFormat="1" ht="12.75" customHeight="1">
      <c r="H7417" s="149"/>
    </row>
    <row r="7418" s="145" customFormat="1" ht="12.75" customHeight="1">
      <c r="H7418" s="149"/>
    </row>
    <row r="7419" s="145" customFormat="1" ht="12.75" customHeight="1">
      <c r="H7419" s="149"/>
    </row>
    <row r="7420" s="145" customFormat="1" ht="12.75" customHeight="1">
      <c r="H7420" s="149"/>
    </row>
    <row r="7421" s="145" customFormat="1" ht="12.75" customHeight="1">
      <c r="H7421" s="149"/>
    </row>
    <row r="7422" s="145" customFormat="1" ht="12.75" customHeight="1">
      <c r="H7422" s="149"/>
    </row>
    <row r="7423" s="145" customFormat="1" ht="12.75" customHeight="1">
      <c r="H7423" s="149"/>
    </row>
    <row r="7424" s="145" customFormat="1" ht="12.75" customHeight="1">
      <c r="H7424" s="149"/>
    </row>
    <row r="7425" s="145" customFormat="1" ht="12.75" customHeight="1">
      <c r="H7425" s="149"/>
    </row>
    <row r="7426" s="145" customFormat="1" ht="12.75" customHeight="1">
      <c r="H7426" s="149"/>
    </row>
    <row r="7427" s="145" customFormat="1" ht="12.75" customHeight="1">
      <c r="H7427" s="149"/>
    </row>
    <row r="7428" s="145" customFormat="1" ht="12.75" customHeight="1">
      <c r="H7428" s="149"/>
    </row>
    <row r="7429" s="145" customFormat="1" ht="12.75" customHeight="1">
      <c r="H7429" s="149"/>
    </row>
    <row r="7430" s="145" customFormat="1" ht="12.75" customHeight="1">
      <c r="H7430" s="149"/>
    </row>
    <row r="7431" s="145" customFormat="1" ht="12.75" customHeight="1">
      <c r="H7431" s="149"/>
    </row>
    <row r="7432" s="145" customFormat="1" ht="12.75" customHeight="1">
      <c r="H7432" s="149"/>
    </row>
    <row r="7433" s="145" customFormat="1" ht="12.75" customHeight="1">
      <c r="H7433" s="149"/>
    </row>
    <row r="7434" s="145" customFormat="1" ht="12.75" customHeight="1">
      <c r="H7434" s="149"/>
    </row>
    <row r="7435" s="145" customFormat="1" ht="12.75" customHeight="1">
      <c r="H7435" s="149"/>
    </row>
    <row r="7436" s="145" customFormat="1" ht="12.75" customHeight="1">
      <c r="H7436" s="149"/>
    </row>
    <row r="7437" s="145" customFormat="1" ht="12.75" customHeight="1">
      <c r="H7437" s="149"/>
    </row>
    <row r="7438" s="145" customFormat="1" ht="12.75" customHeight="1">
      <c r="H7438" s="149"/>
    </row>
    <row r="7439" s="145" customFormat="1" ht="12.75" customHeight="1">
      <c r="H7439" s="149"/>
    </row>
    <row r="7440" s="145" customFormat="1" ht="12.75" customHeight="1">
      <c r="H7440" s="149"/>
    </row>
    <row r="7441" s="145" customFormat="1" ht="12.75" customHeight="1">
      <c r="H7441" s="149"/>
    </row>
    <row r="7442" s="145" customFormat="1" ht="12.75" customHeight="1">
      <c r="H7442" s="149"/>
    </row>
    <row r="7443" s="145" customFormat="1" ht="12.75" customHeight="1">
      <c r="H7443" s="149"/>
    </row>
    <row r="7444" s="145" customFormat="1" ht="12.75" customHeight="1">
      <c r="H7444" s="149"/>
    </row>
    <row r="7445" s="145" customFormat="1" ht="12.75" customHeight="1">
      <c r="H7445" s="149"/>
    </row>
    <row r="7446" s="145" customFormat="1" ht="12.75" customHeight="1">
      <c r="H7446" s="149"/>
    </row>
    <row r="7447" s="145" customFormat="1" ht="12.75" customHeight="1">
      <c r="H7447" s="149"/>
    </row>
    <row r="7448" s="145" customFormat="1" ht="12.75" customHeight="1">
      <c r="H7448" s="149"/>
    </row>
    <row r="7449" s="145" customFormat="1" ht="12.75" customHeight="1">
      <c r="H7449" s="149"/>
    </row>
    <row r="7450" s="145" customFormat="1" ht="12.75" customHeight="1">
      <c r="H7450" s="149"/>
    </row>
    <row r="7451" s="145" customFormat="1" ht="12.75" customHeight="1">
      <c r="H7451" s="149"/>
    </row>
    <row r="7452" s="145" customFormat="1" ht="12.75" customHeight="1">
      <c r="H7452" s="149"/>
    </row>
    <row r="7453" s="145" customFormat="1" ht="12.75" customHeight="1">
      <c r="H7453" s="149"/>
    </row>
    <row r="7454" s="145" customFormat="1" ht="12.75" customHeight="1">
      <c r="H7454" s="149"/>
    </row>
    <row r="7455" s="145" customFormat="1" ht="12.75" customHeight="1">
      <c r="H7455" s="149"/>
    </row>
    <row r="7456" s="145" customFormat="1" ht="12.75" customHeight="1">
      <c r="H7456" s="149"/>
    </row>
    <row r="7457" s="145" customFormat="1" ht="12.75" customHeight="1">
      <c r="H7457" s="149"/>
    </row>
    <row r="7458" s="145" customFormat="1" ht="12.75" customHeight="1">
      <c r="H7458" s="149"/>
    </row>
    <row r="7459" s="145" customFormat="1" ht="12.75" customHeight="1">
      <c r="H7459" s="149"/>
    </row>
    <row r="7460" s="145" customFormat="1" ht="12.75" customHeight="1">
      <c r="H7460" s="149"/>
    </row>
    <row r="7461" s="145" customFormat="1" ht="12.75" customHeight="1">
      <c r="H7461" s="149"/>
    </row>
    <row r="7462" s="145" customFormat="1" ht="12.75" customHeight="1">
      <c r="H7462" s="149"/>
    </row>
    <row r="7463" s="145" customFormat="1" ht="12.75" customHeight="1">
      <c r="H7463" s="149"/>
    </row>
    <row r="7464" s="145" customFormat="1" ht="12.75" customHeight="1">
      <c r="H7464" s="149"/>
    </row>
    <row r="7465" s="145" customFormat="1" ht="12.75" customHeight="1">
      <c r="H7465" s="149"/>
    </row>
    <row r="7466" s="145" customFormat="1" ht="12.75" customHeight="1">
      <c r="H7466" s="149"/>
    </row>
    <row r="7467" s="145" customFormat="1" ht="12.75" customHeight="1">
      <c r="H7467" s="149"/>
    </row>
    <row r="7468" s="145" customFormat="1" ht="12.75" customHeight="1">
      <c r="H7468" s="149"/>
    </row>
    <row r="7469" s="145" customFormat="1" ht="12.75" customHeight="1">
      <c r="H7469" s="149"/>
    </row>
    <row r="7470" s="145" customFormat="1" ht="12.75" customHeight="1">
      <c r="H7470" s="149"/>
    </row>
    <row r="7471" s="145" customFormat="1" ht="12.75" customHeight="1">
      <c r="H7471" s="149"/>
    </row>
    <row r="7472" s="145" customFormat="1" ht="12.75" customHeight="1">
      <c r="H7472" s="149"/>
    </row>
    <row r="7473" s="145" customFormat="1" ht="12.75" customHeight="1">
      <c r="H7473" s="149"/>
    </row>
    <row r="7474" s="145" customFormat="1" ht="12.75" customHeight="1">
      <c r="H7474" s="149"/>
    </row>
    <row r="7475" s="145" customFormat="1" ht="12.75" customHeight="1">
      <c r="H7475" s="149"/>
    </row>
    <row r="7476" s="145" customFormat="1" ht="12.75" customHeight="1">
      <c r="H7476" s="149"/>
    </row>
    <row r="7477" s="145" customFormat="1" ht="12.75" customHeight="1">
      <c r="H7477" s="149"/>
    </row>
    <row r="7478" s="145" customFormat="1" ht="12.75" customHeight="1">
      <c r="H7478" s="149"/>
    </row>
    <row r="7479" s="145" customFormat="1" ht="12.75" customHeight="1">
      <c r="H7479" s="149"/>
    </row>
    <row r="7480" s="145" customFormat="1" ht="12.75" customHeight="1">
      <c r="H7480" s="149"/>
    </row>
    <row r="7481" s="145" customFormat="1" ht="12.75" customHeight="1">
      <c r="H7481" s="149"/>
    </row>
    <row r="7482" s="145" customFormat="1" ht="12.75" customHeight="1">
      <c r="H7482" s="149"/>
    </row>
    <row r="7483" s="145" customFormat="1" ht="12.75" customHeight="1">
      <c r="H7483" s="149"/>
    </row>
    <row r="7484" s="145" customFormat="1" ht="12.75" customHeight="1">
      <c r="H7484" s="149"/>
    </row>
    <row r="7485" s="145" customFormat="1" ht="12.75" customHeight="1">
      <c r="H7485" s="149"/>
    </row>
    <row r="7486" s="145" customFormat="1" ht="12.75" customHeight="1">
      <c r="H7486" s="149"/>
    </row>
    <row r="7487" s="145" customFormat="1" ht="12.75" customHeight="1">
      <c r="H7487" s="149"/>
    </row>
    <row r="7488" s="145" customFormat="1" ht="12.75" customHeight="1">
      <c r="H7488" s="149"/>
    </row>
    <row r="7489" s="145" customFormat="1" ht="12.75" customHeight="1">
      <c r="H7489" s="149"/>
    </row>
    <row r="7490" s="145" customFormat="1" ht="12.75" customHeight="1">
      <c r="H7490" s="149"/>
    </row>
    <row r="7491" s="145" customFormat="1" ht="12.75" customHeight="1">
      <c r="H7491" s="149"/>
    </row>
    <row r="7492" s="145" customFormat="1" ht="12.75" customHeight="1">
      <c r="H7492" s="149"/>
    </row>
    <row r="7493" s="145" customFormat="1" ht="12.75" customHeight="1">
      <c r="H7493" s="149"/>
    </row>
    <row r="7494" s="145" customFormat="1" ht="12.75" customHeight="1">
      <c r="H7494" s="149"/>
    </row>
    <row r="7495" s="145" customFormat="1" ht="12.75" customHeight="1">
      <c r="H7495" s="149"/>
    </row>
    <row r="7496" s="145" customFormat="1" ht="12.75" customHeight="1">
      <c r="H7496" s="149"/>
    </row>
    <row r="7497" s="145" customFormat="1" ht="12.75" customHeight="1">
      <c r="H7497" s="149"/>
    </row>
    <row r="7498" s="145" customFormat="1" ht="12.75" customHeight="1">
      <c r="H7498" s="149"/>
    </row>
    <row r="7499" s="145" customFormat="1" ht="12.75" customHeight="1">
      <c r="H7499" s="149"/>
    </row>
    <row r="7500" s="145" customFormat="1" ht="12.75" customHeight="1">
      <c r="H7500" s="149"/>
    </row>
    <row r="7501" s="145" customFormat="1" ht="12.75" customHeight="1">
      <c r="H7501" s="149"/>
    </row>
    <row r="7502" s="145" customFormat="1" ht="12.75" customHeight="1">
      <c r="H7502" s="149"/>
    </row>
    <row r="7503" s="145" customFormat="1" ht="12.75" customHeight="1">
      <c r="H7503" s="149"/>
    </row>
    <row r="7504" s="145" customFormat="1" ht="12.75" customHeight="1">
      <c r="H7504" s="149"/>
    </row>
    <row r="7505" s="145" customFormat="1" ht="12.75" customHeight="1">
      <c r="H7505" s="149"/>
    </row>
    <row r="7506" s="145" customFormat="1" ht="12.75" customHeight="1">
      <c r="H7506" s="149"/>
    </row>
    <row r="7507" s="145" customFormat="1" ht="12.75" customHeight="1">
      <c r="H7507" s="149"/>
    </row>
    <row r="7508" s="145" customFormat="1" ht="12.75" customHeight="1">
      <c r="H7508" s="149"/>
    </row>
    <row r="7509" s="145" customFormat="1" ht="12.75" customHeight="1">
      <c r="H7509" s="149"/>
    </row>
    <row r="7510" s="145" customFormat="1" ht="12.75" customHeight="1">
      <c r="H7510" s="149"/>
    </row>
    <row r="7511" s="145" customFormat="1" ht="12.75" customHeight="1">
      <c r="H7511" s="149"/>
    </row>
    <row r="7512" s="145" customFormat="1" ht="12.75" customHeight="1">
      <c r="H7512" s="149"/>
    </row>
    <row r="7513" s="145" customFormat="1" ht="12.75" customHeight="1">
      <c r="H7513" s="149"/>
    </row>
    <row r="7514" s="145" customFormat="1" ht="12.75" customHeight="1">
      <c r="H7514" s="149"/>
    </row>
    <row r="7515" s="145" customFormat="1" ht="12.75" customHeight="1">
      <c r="H7515" s="149"/>
    </row>
    <row r="7516" s="145" customFormat="1" ht="12.75" customHeight="1">
      <c r="H7516" s="149"/>
    </row>
    <row r="7517" s="145" customFormat="1" ht="12.75" customHeight="1">
      <c r="H7517" s="149"/>
    </row>
    <row r="7518" s="145" customFormat="1" ht="12.75" customHeight="1">
      <c r="H7518" s="149"/>
    </row>
    <row r="7519" s="145" customFormat="1" ht="12.75" customHeight="1">
      <c r="H7519" s="149"/>
    </row>
    <row r="7520" s="145" customFormat="1" ht="12.75" customHeight="1">
      <c r="H7520" s="149"/>
    </row>
    <row r="7521" s="145" customFormat="1" ht="12.75" customHeight="1">
      <c r="H7521" s="149"/>
    </row>
    <row r="7522" s="145" customFormat="1" ht="12.75" customHeight="1">
      <c r="H7522" s="149"/>
    </row>
    <row r="7523" s="145" customFormat="1" ht="12.75" customHeight="1">
      <c r="H7523" s="149"/>
    </row>
    <row r="7524" s="145" customFormat="1" ht="12.75" customHeight="1">
      <c r="H7524" s="149"/>
    </row>
    <row r="7525" s="145" customFormat="1" ht="12.75" customHeight="1">
      <c r="H7525" s="149"/>
    </row>
    <row r="7526" s="145" customFormat="1" ht="12.75" customHeight="1">
      <c r="H7526" s="149"/>
    </row>
    <row r="7527" s="145" customFormat="1" ht="12.75" customHeight="1">
      <c r="H7527" s="149"/>
    </row>
    <row r="7528" s="145" customFormat="1" ht="12.75" customHeight="1">
      <c r="H7528" s="149"/>
    </row>
    <row r="7529" s="145" customFormat="1" ht="12.75" customHeight="1">
      <c r="H7529" s="149"/>
    </row>
    <row r="7530" s="145" customFormat="1" ht="12.75" customHeight="1">
      <c r="H7530" s="149"/>
    </row>
    <row r="7531" s="145" customFormat="1" ht="12.75" customHeight="1">
      <c r="H7531" s="149"/>
    </row>
    <row r="7532" s="145" customFormat="1" ht="12.75" customHeight="1">
      <c r="H7532" s="149"/>
    </row>
    <row r="7533" s="145" customFormat="1" ht="12.75" customHeight="1">
      <c r="H7533" s="149"/>
    </row>
    <row r="7534" s="145" customFormat="1" ht="12.75" customHeight="1">
      <c r="H7534" s="149"/>
    </row>
    <row r="7535" s="145" customFormat="1" ht="12.75" customHeight="1">
      <c r="H7535" s="149"/>
    </row>
    <row r="7536" s="145" customFormat="1" ht="12.75" customHeight="1">
      <c r="H7536" s="149"/>
    </row>
    <row r="7537" s="145" customFormat="1" ht="12.75" customHeight="1">
      <c r="H7537" s="149"/>
    </row>
    <row r="7538" s="145" customFormat="1" ht="12.75" customHeight="1">
      <c r="H7538" s="149"/>
    </row>
    <row r="7539" s="145" customFormat="1" ht="12.75" customHeight="1">
      <c r="H7539" s="149"/>
    </row>
    <row r="7540" s="145" customFormat="1" ht="12.75" customHeight="1">
      <c r="H7540" s="149"/>
    </row>
    <row r="7541" s="145" customFormat="1" ht="12.75" customHeight="1">
      <c r="H7541" s="149"/>
    </row>
    <row r="7542" s="145" customFormat="1" ht="12.75" customHeight="1">
      <c r="H7542" s="149"/>
    </row>
    <row r="7543" s="145" customFormat="1" ht="12.75" customHeight="1">
      <c r="H7543" s="149"/>
    </row>
    <row r="7544" s="145" customFormat="1" ht="12.75" customHeight="1">
      <c r="H7544" s="149"/>
    </row>
    <row r="7545" s="145" customFormat="1" ht="12.75" customHeight="1">
      <c r="H7545" s="149"/>
    </row>
    <row r="7546" s="145" customFormat="1" ht="12.75" customHeight="1">
      <c r="H7546" s="149"/>
    </row>
    <row r="7547" s="145" customFormat="1" ht="12.75" customHeight="1">
      <c r="H7547" s="149"/>
    </row>
    <row r="7548" s="145" customFormat="1" ht="12.75" customHeight="1">
      <c r="H7548" s="149"/>
    </row>
    <row r="7549" s="145" customFormat="1" ht="12.75" customHeight="1">
      <c r="H7549" s="149"/>
    </row>
    <row r="7550" s="145" customFormat="1" ht="12.75" customHeight="1">
      <c r="H7550" s="149"/>
    </row>
    <row r="7551" s="145" customFormat="1" ht="12.75" customHeight="1">
      <c r="H7551" s="149"/>
    </row>
    <row r="7552" s="145" customFormat="1" ht="12.75" customHeight="1">
      <c r="H7552" s="149"/>
    </row>
    <row r="7553" s="145" customFormat="1" ht="12.75" customHeight="1">
      <c r="H7553" s="149"/>
    </row>
    <row r="7554" s="145" customFormat="1" ht="12.75" customHeight="1">
      <c r="H7554" s="149"/>
    </row>
    <row r="7555" s="145" customFormat="1" ht="12.75" customHeight="1">
      <c r="H7555" s="149"/>
    </row>
    <row r="7556" s="145" customFormat="1" ht="12.75" customHeight="1">
      <c r="H7556" s="149"/>
    </row>
    <row r="7557" s="145" customFormat="1" ht="12.75" customHeight="1">
      <c r="H7557" s="149"/>
    </row>
    <row r="7558" s="145" customFormat="1" ht="12.75" customHeight="1">
      <c r="H7558" s="149"/>
    </row>
    <row r="7559" s="145" customFormat="1" ht="12.75" customHeight="1">
      <c r="H7559" s="149"/>
    </row>
    <row r="7560" s="145" customFormat="1" ht="12.75" customHeight="1">
      <c r="H7560" s="149"/>
    </row>
    <row r="7561" s="145" customFormat="1" ht="12.75" customHeight="1">
      <c r="H7561" s="149"/>
    </row>
    <row r="7562" s="145" customFormat="1" ht="12.75" customHeight="1">
      <c r="H7562" s="149"/>
    </row>
    <row r="7563" s="145" customFormat="1" ht="12.75" customHeight="1">
      <c r="H7563" s="149"/>
    </row>
    <row r="7564" s="145" customFormat="1" ht="12.75" customHeight="1">
      <c r="H7564" s="149"/>
    </row>
    <row r="7565" s="145" customFormat="1" ht="12.75" customHeight="1">
      <c r="H7565" s="149"/>
    </row>
    <row r="7566" s="145" customFormat="1" ht="12.75" customHeight="1">
      <c r="H7566" s="149"/>
    </row>
    <row r="7567" s="145" customFormat="1" ht="12.75" customHeight="1">
      <c r="H7567" s="149"/>
    </row>
    <row r="7568" s="145" customFormat="1" ht="12.75" customHeight="1">
      <c r="H7568" s="149"/>
    </row>
    <row r="7569" s="145" customFormat="1" ht="12.75" customHeight="1">
      <c r="H7569" s="149"/>
    </row>
    <row r="7570" s="145" customFormat="1" ht="12.75" customHeight="1">
      <c r="H7570" s="149"/>
    </row>
    <row r="7571" s="145" customFormat="1" ht="12.75" customHeight="1">
      <c r="H7571" s="149"/>
    </row>
    <row r="7572" s="145" customFormat="1" ht="12.75" customHeight="1">
      <c r="H7572" s="149"/>
    </row>
    <row r="7573" s="145" customFormat="1" ht="12.75" customHeight="1">
      <c r="H7573" s="149"/>
    </row>
    <row r="7574" s="145" customFormat="1" ht="12.75" customHeight="1">
      <c r="H7574" s="149"/>
    </row>
    <row r="7575" s="145" customFormat="1" ht="12.75" customHeight="1">
      <c r="H7575" s="149"/>
    </row>
    <row r="7576" s="145" customFormat="1" ht="12.75" customHeight="1">
      <c r="H7576" s="149"/>
    </row>
    <row r="7577" s="145" customFormat="1" ht="12.75" customHeight="1">
      <c r="H7577" s="149"/>
    </row>
    <row r="7578" s="145" customFormat="1" ht="12.75" customHeight="1">
      <c r="H7578" s="149"/>
    </row>
    <row r="7579" s="145" customFormat="1" ht="12.75" customHeight="1">
      <c r="H7579" s="149"/>
    </row>
    <row r="7580" s="145" customFormat="1" ht="12.75" customHeight="1">
      <c r="H7580" s="149"/>
    </row>
    <row r="7581" s="145" customFormat="1" ht="12.75" customHeight="1">
      <c r="H7581" s="149"/>
    </row>
    <row r="7582" s="145" customFormat="1" ht="12.75" customHeight="1">
      <c r="H7582" s="149"/>
    </row>
    <row r="7583" s="145" customFormat="1" ht="12.75" customHeight="1">
      <c r="H7583" s="149"/>
    </row>
    <row r="7584" s="145" customFormat="1" ht="12.75" customHeight="1">
      <c r="H7584" s="149"/>
    </row>
    <row r="7585" s="145" customFormat="1" ht="12.75" customHeight="1">
      <c r="H7585" s="149"/>
    </row>
    <row r="7586" s="145" customFormat="1" ht="12.75" customHeight="1">
      <c r="H7586" s="149"/>
    </row>
    <row r="7587" s="145" customFormat="1" ht="12.75" customHeight="1">
      <c r="H7587" s="149"/>
    </row>
    <row r="7588" s="145" customFormat="1" ht="12.75" customHeight="1">
      <c r="H7588" s="149"/>
    </row>
    <row r="7589" s="145" customFormat="1" ht="12.75" customHeight="1">
      <c r="H7589" s="149"/>
    </row>
    <row r="7590" s="145" customFormat="1" ht="12.75" customHeight="1">
      <c r="H7590" s="149"/>
    </row>
    <row r="7591" s="145" customFormat="1" ht="12.75" customHeight="1">
      <c r="H7591" s="149"/>
    </row>
    <row r="7592" s="145" customFormat="1" ht="12.75" customHeight="1">
      <c r="H7592" s="149"/>
    </row>
    <row r="7593" s="145" customFormat="1" ht="12.75" customHeight="1">
      <c r="H7593" s="149"/>
    </row>
    <row r="7594" s="145" customFormat="1" ht="12.75" customHeight="1">
      <c r="H7594" s="149"/>
    </row>
    <row r="7595" s="145" customFormat="1" ht="12.75" customHeight="1">
      <c r="H7595" s="149"/>
    </row>
    <row r="7596" s="145" customFormat="1" ht="12.75" customHeight="1">
      <c r="H7596" s="149"/>
    </row>
    <row r="7597" s="145" customFormat="1" ht="12.75" customHeight="1">
      <c r="H7597" s="149"/>
    </row>
    <row r="7598" s="145" customFormat="1" ht="12.75" customHeight="1">
      <c r="H7598" s="149"/>
    </row>
    <row r="7599" s="145" customFormat="1" ht="12.75" customHeight="1">
      <c r="H7599" s="149"/>
    </row>
    <row r="7600" s="145" customFormat="1" ht="12.75" customHeight="1">
      <c r="H7600" s="149"/>
    </row>
    <row r="7601" s="145" customFormat="1" ht="12.75" customHeight="1">
      <c r="H7601" s="149"/>
    </row>
    <row r="7602" s="145" customFormat="1" ht="12.75" customHeight="1">
      <c r="H7602" s="149"/>
    </row>
    <row r="7603" s="145" customFormat="1" ht="12.75" customHeight="1">
      <c r="H7603" s="149"/>
    </row>
    <row r="7604" s="145" customFormat="1" ht="12.75" customHeight="1">
      <c r="H7604" s="149"/>
    </row>
    <row r="7605" s="145" customFormat="1" ht="12.75" customHeight="1">
      <c r="H7605" s="149"/>
    </row>
    <row r="7606" s="145" customFormat="1" ht="12.75" customHeight="1">
      <c r="H7606" s="149"/>
    </row>
    <row r="7607" s="145" customFormat="1" ht="12.75" customHeight="1">
      <c r="H7607" s="149"/>
    </row>
    <row r="7608" s="145" customFormat="1" ht="12.75" customHeight="1">
      <c r="H7608" s="149"/>
    </row>
    <row r="7609" s="145" customFormat="1" ht="12.75" customHeight="1">
      <c r="H7609" s="149"/>
    </row>
    <row r="7610" s="145" customFormat="1" ht="12.75" customHeight="1">
      <c r="H7610" s="149"/>
    </row>
    <row r="7611" s="145" customFormat="1" ht="12.75" customHeight="1">
      <c r="H7611" s="149"/>
    </row>
    <row r="7612" s="145" customFormat="1" ht="12.75" customHeight="1">
      <c r="H7612" s="149"/>
    </row>
    <row r="7613" s="145" customFormat="1" ht="12.75" customHeight="1">
      <c r="H7613" s="149"/>
    </row>
    <row r="7614" s="145" customFormat="1" ht="12.75" customHeight="1">
      <c r="H7614" s="149"/>
    </row>
    <row r="7615" s="145" customFormat="1" ht="12.75" customHeight="1">
      <c r="H7615" s="149"/>
    </row>
    <row r="7616" s="145" customFormat="1" ht="12.75" customHeight="1">
      <c r="H7616" s="149"/>
    </row>
    <row r="7617" s="145" customFormat="1" ht="12.75" customHeight="1">
      <c r="H7617" s="149"/>
    </row>
    <row r="7618" s="145" customFormat="1" ht="12.75" customHeight="1">
      <c r="H7618" s="149"/>
    </row>
    <row r="7619" s="145" customFormat="1" ht="12.75" customHeight="1">
      <c r="H7619" s="149"/>
    </row>
    <row r="7620" s="145" customFormat="1" ht="12.75" customHeight="1">
      <c r="H7620" s="149"/>
    </row>
    <row r="7621" s="145" customFormat="1" ht="12.75" customHeight="1">
      <c r="H7621" s="149"/>
    </row>
    <row r="7622" s="145" customFormat="1" ht="12.75" customHeight="1">
      <c r="H7622" s="149"/>
    </row>
    <row r="7623" s="145" customFormat="1" ht="12.75" customHeight="1">
      <c r="H7623" s="149"/>
    </row>
    <row r="7624" s="145" customFormat="1" ht="12.75" customHeight="1">
      <c r="H7624" s="149"/>
    </row>
    <row r="7625" s="145" customFormat="1" ht="12.75" customHeight="1">
      <c r="H7625" s="149"/>
    </row>
    <row r="7626" s="145" customFormat="1" ht="12.75" customHeight="1">
      <c r="H7626" s="149"/>
    </row>
    <row r="7627" s="145" customFormat="1" ht="12.75" customHeight="1">
      <c r="H7627" s="149"/>
    </row>
    <row r="7628" s="145" customFormat="1" ht="12.75" customHeight="1">
      <c r="H7628" s="149"/>
    </row>
    <row r="7629" s="145" customFormat="1" ht="12.75" customHeight="1">
      <c r="H7629" s="149"/>
    </row>
    <row r="7630" s="145" customFormat="1" ht="12.75" customHeight="1">
      <c r="H7630" s="149"/>
    </row>
    <row r="7631" s="145" customFormat="1" ht="12.75" customHeight="1">
      <c r="H7631" s="149"/>
    </row>
    <row r="7632" s="145" customFormat="1" ht="12.75" customHeight="1">
      <c r="H7632" s="149"/>
    </row>
    <row r="7633" s="145" customFormat="1" ht="12.75" customHeight="1">
      <c r="H7633" s="149"/>
    </row>
    <row r="7634" s="145" customFormat="1" ht="12.75" customHeight="1">
      <c r="H7634" s="149"/>
    </row>
    <row r="7635" s="145" customFormat="1" ht="12.75" customHeight="1">
      <c r="H7635" s="149"/>
    </row>
    <row r="7636" s="145" customFormat="1" ht="12.75" customHeight="1">
      <c r="H7636" s="149"/>
    </row>
    <row r="7637" s="145" customFormat="1" ht="12.75" customHeight="1">
      <c r="H7637" s="149"/>
    </row>
    <row r="7638" s="145" customFormat="1" ht="12.75" customHeight="1">
      <c r="H7638" s="149"/>
    </row>
    <row r="7639" s="145" customFormat="1" ht="12.75" customHeight="1">
      <c r="H7639" s="149"/>
    </row>
    <row r="7640" s="145" customFormat="1" ht="12.75" customHeight="1">
      <c r="H7640" s="149"/>
    </row>
    <row r="7641" s="145" customFormat="1" ht="12.75" customHeight="1">
      <c r="H7641" s="149"/>
    </row>
    <row r="7642" s="145" customFormat="1" ht="12.75" customHeight="1">
      <c r="H7642" s="149"/>
    </row>
    <row r="7643" s="145" customFormat="1" ht="12.75" customHeight="1">
      <c r="H7643" s="149"/>
    </row>
    <row r="7644" s="145" customFormat="1" ht="12.75" customHeight="1">
      <c r="H7644" s="149"/>
    </row>
    <row r="7645" s="145" customFormat="1" ht="12.75" customHeight="1">
      <c r="H7645" s="149"/>
    </row>
    <row r="7646" s="145" customFormat="1" ht="12.75" customHeight="1">
      <c r="H7646" s="149"/>
    </row>
    <row r="7647" s="145" customFormat="1" ht="12.75" customHeight="1">
      <c r="H7647" s="149"/>
    </row>
    <row r="7648" s="145" customFormat="1" ht="12.75" customHeight="1">
      <c r="H7648" s="149"/>
    </row>
    <row r="7649" s="145" customFormat="1" ht="12.75" customHeight="1">
      <c r="H7649" s="149"/>
    </row>
    <row r="7650" s="145" customFormat="1" ht="12.75" customHeight="1">
      <c r="H7650" s="149"/>
    </row>
    <row r="7651" s="145" customFormat="1" ht="12.75" customHeight="1">
      <c r="H7651" s="149"/>
    </row>
    <row r="7652" s="145" customFormat="1" ht="12.75" customHeight="1">
      <c r="H7652" s="149"/>
    </row>
    <row r="7653" s="145" customFormat="1" ht="12.75" customHeight="1">
      <c r="H7653" s="149"/>
    </row>
    <row r="7654" s="145" customFormat="1" ht="12.75" customHeight="1">
      <c r="H7654" s="149"/>
    </row>
    <row r="7655" s="145" customFormat="1" ht="12.75" customHeight="1">
      <c r="H7655" s="149"/>
    </row>
    <row r="7656" s="145" customFormat="1" ht="12.75" customHeight="1">
      <c r="H7656" s="149"/>
    </row>
    <row r="7657" s="145" customFormat="1" ht="12.75" customHeight="1">
      <c r="H7657" s="149"/>
    </row>
    <row r="7658" s="145" customFormat="1" ht="12.75" customHeight="1">
      <c r="H7658" s="149"/>
    </row>
    <row r="7659" s="145" customFormat="1" ht="12.75" customHeight="1">
      <c r="H7659" s="149"/>
    </row>
    <row r="7660" s="145" customFormat="1" ht="12.75" customHeight="1">
      <c r="H7660" s="149"/>
    </row>
    <row r="7661" s="145" customFormat="1" ht="12.75" customHeight="1">
      <c r="H7661" s="149"/>
    </row>
    <row r="7662" s="145" customFormat="1" ht="12.75" customHeight="1">
      <c r="H7662" s="149"/>
    </row>
    <row r="7663" s="145" customFormat="1" ht="12.75" customHeight="1">
      <c r="H7663" s="149"/>
    </row>
    <row r="7664" s="145" customFormat="1" ht="12.75" customHeight="1">
      <c r="H7664" s="149"/>
    </row>
    <row r="7665" s="145" customFormat="1" ht="12.75" customHeight="1">
      <c r="H7665" s="149"/>
    </row>
    <row r="7666" s="145" customFormat="1" ht="12.75" customHeight="1">
      <c r="H7666" s="149"/>
    </row>
    <row r="7667" s="145" customFormat="1" ht="12.75" customHeight="1">
      <c r="H7667" s="149"/>
    </row>
    <row r="7668" s="145" customFormat="1" ht="12.75" customHeight="1">
      <c r="H7668" s="149"/>
    </row>
    <row r="7669" s="145" customFormat="1" ht="12.75" customHeight="1">
      <c r="H7669" s="149"/>
    </row>
    <row r="7670" s="145" customFormat="1" ht="12.75" customHeight="1">
      <c r="H7670" s="149"/>
    </row>
    <row r="7671" s="145" customFormat="1" ht="12.75" customHeight="1">
      <c r="H7671" s="149"/>
    </row>
    <row r="7672" s="145" customFormat="1" ht="12.75" customHeight="1">
      <c r="H7672" s="149"/>
    </row>
    <row r="7673" s="145" customFormat="1" ht="12.75" customHeight="1">
      <c r="H7673" s="149"/>
    </row>
    <row r="7674" s="145" customFormat="1" ht="12.75" customHeight="1">
      <c r="H7674" s="149"/>
    </row>
    <row r="7675" s="145" customFormat="1" ht="12.75" customHeight="1">
      <c r="H7675" s="149"/>
    </row>
    <row r="7676" s="145" customFormat="1" ht="12.75" customHeight="1">
      <c r="H7676" s="149"/>
    </row>
    <row r="7677" s="145" customFormat="1" ht="12.75" customHeight="1">
      <c r="H7677" s="149"/>
    </row>
    <row r="7678" s="145" customFormat="1" ht="12.75" customHeight="1">
      <c r="H7678" s="149"/>
    </row>
    <row r="7679" s="145" customFormat="1" ht="12.75" customHeight="1">
      <c r="H7679" s="149"/>
    </row>
    <row r="7680" s="145" customFormat="1" ht="12.75" customHeight="1">
      <c r="H7680" s="149"/>
    </row>
    <row r="7681" s="145" customFormat="1" ht="12.75" customHeight="1">
      <c r="H7681" s="149"/>
    </row>
    <row r="7682" s="145" customFormat="1" ht="12.75" customHeight="1">
      <c r="H7682" s="149"/>
    </row>
    <row r="7683" s="145" customFormat="1" ht="12.75" customHeight="1">
      <c r="H7683" s="149"/>
    </row>
    <row r="7684" s="145" customFormat="1" ht="12.75" customHeight="1">
      <c r="H7684" s="149"/>
    </row>
    <row r="7685" s="145" customFormat="1" ht="12.75" customHeight="1">
      <c r="H7685" s="149"/>
    </row>
    <row r="7686" s="145" customFormat="1" ht="12.75" customHeight="1">
      <c r="H7686" s="149"/>
    </row>
    <row r="7687" s="145" customFormat="1" ht="12.75" customHeight="1">
      <c r="H7687" s="149"/>
    </row>
    <row r="7688" s="145" customFormat="1" ht="12.75" customHeight="1">
      <c r="H7688" s="149"/>
    </row>
    <row r="7689" s="145" customFormat="1" ht="12.75" customHeight="1">
      <c r="H7689" s="149"/>
    </row>
    <row r="7690" s="145" customFormat="1" ht="12.75" customHeight="1">
      <c r="H7690" s="149"/>
    </row>
    <row r="7691" s="145" customFormat="1" ht="12.75" customHeight="1">
      <c r="H7691" s="149"/>
    </row>
    <row r="7692" s="145" customFormat="1" ht="12.75" customHeight="1">
      <c r="H7692" s="149"/>
    </row>
    <row r="7693" s="145" customFormat="1" ht="12.75" customHeight="1">
      <c r="H7693" s="149"/>
    </row>
    <row r="7694" s="145" customFormat="1" ht="12.75" customHeight="1">
      <c r="H7694" s="149"/>
    </row>
    <row r="7695" s="145" customFormat="1" ht="12.75" customHeight="1">
      <c r="H7695" s="149"/>
    </row>
    <row r="7696" s="145" customFormat="1" ht="12.75" customHeight="1">
      <c r="H7696" s="149"/>
    </row>
    <row r="7697" s="145" customFormat="1" ht="12.75" customHeight="1">
      <c r="H7697" s="149"/>
    </row>
    <row r="7698" s="145" customFormat="1" ht="12.75" customHeight="1">
      <c r="H7698" s="149"/>
    </row>
    <row r="7699" s="145" customFormat="1" ht="12.75" customHeight="1">
      <c r="H7699" s="149"/>
    </row>
    <row r="7700" s="145" customFormat="1" ht="12.75" customHeight="1">
      <c r="H7700" s="149"/>
    </row>
    <row r="7701" s="145" customFormat="1" ht="12.75" customHeight="1">
      <c r="H7701" s="149"/>
    </row>
    <row r="7702" s="145" customFormat="1" ht="12.75" customHeight="1">
      <c r="H7702" s="149"/>
    </row>
    <row r="7703" s="145" customFormat="1" ht="12.75" customHeight="1">
      <c r="H7703" s="149"/>
    </row>
    <row r="7704" s="145" customFormat="1" ht="12.75" customHeight="1">
      <c r="H7704" s="149"/>
    </row>
    <row r="7705" s="145" customFormat="1" ht="12.75" customHeight="1">
      <c r="H7705" s="149"/>
    </row>
    <row r="7706" s="145" customFormat="1" ht="12.75" customHeight="1">
      <c r="H7706" s="149"/>
    </row>
    <row r="7707" s="145" customFormat="1" ht="12.75" customHeight="1">
      <c r="H7707" s="149"/>
    </row>
    <row r="7708" s="145" customFormat="1" ht="12.75" customHeight="1">
      <c r="H7708" s="149"/>
    </row>
    <row r="7709" s="145" customFormat="1" ht="12.75" customHeight="1">
      <c r="H7709" s="149"/>
    </row>
    <row r="7710" s="145" customFormat="1" ht="12.75" customHeight="1">
      <c r="H7710" s="149"/>
    </row>
    <row r="7711" s="145" customFormat="1" ht="12.75" customHeight="1">
      <c r="H7711" s="149"/>
    </row>
    <row r="7712" s="145" customFormat="1" ht="12.75" customHeight="1">
      <c r="H7712" s="149"/>
    </row>
    <row r="7713" s="145" customFormat="1" ht="12.75" customHeight="1">
      <c r="H7713" s="149"/>
    </row>
    <row r="7714" s="145" customFormat="1" ht="12.75" customHeight="1">
      <c r="H7714" s="149"/>
    </row>
    <row r="7715" s="145" customFormat="1" ht="12.75" customHeight="1">
      <c r="H7715" s="149"/>
    </row>
    <row r="7716" s="145" customFormat="1" ht="12.75" customHeight="1">
      <c r="H7716" s="149"/>
    </row>
    <row r="7717" s="145" customFormat="1" ht="12.75" customHeight="1">
      <c r="H7717" s="149"/>
    </row>
    <row r="7718" s="145" customFormat="1" ht="12.75" customHeight="1">
      <c r="H7718" s="149"/>
    </row>
    <row r="7719" s="145" customFormat="1" ht="12.75" customHeight="1">
      <c r="H7719" s="149"/>
    </row>
    <row r="7720" s="145" customFormat="1" ht="12.75" customHeight="1">
      <c r="H7720" s="149"/>
    </row>
    <row r="7721" s="145" customFormat="1" ht="12.75" customHeight="1">
      <c r="H7721" s="149"/>
    </row>
    <row r="7722" s="145" customFormat="1" ht="12.75" customHeight="1">
      <c r="H7722" s="149"/>
    </row>
    <row r="7723" s="145" customFormat="1" ht="12.75" customHeight="1">
      <c r="H7723" s="149"/>
    </row>
    <row r="7724" s="145" customFormat="1" ht="12.75" customHeight="1">
      <c r="H7724" s="149"/>
    </row>
    <row r="7725" s="145" customFormat="1" ht="12.75" customHeight="1">
      <c r="H7725" s="149"/>
    </row>
    <row r="7726" s="145" customFormat="1" ht="12.75" customHeight="1">
      <c r="H7726" s="149"/>
    </row>
    <row r="7727" s="145" customFormat="1" ht="12.75" customHeight="1">
      <c r="H7727" s="149"/>
    </row>
    <row r="7728" s="145" customFormat="1" ht="12.75" customHeight="1">
      <c r="H7728" s="149"/>
    </row>
    <row r="7729" s="145" customFormat="1" ht="12.75" customHeight="1">
      <c r="H7729" s="149"/>
    </row>
    <row r="7730" s="145" customFormat="1" ht="12.75" customHeight="1">
      <c r="H7730" s="149"/>
    </row>
    <row r="7731" s="145" customFormat="1" ht="12.75" customHeight="1">
      <c r="H7731" s="149"/>
    </row>
    <row r="7732" s="145" customFormat="1" ht="12.75" customHeight="1">
      <c r="H7732" s="149"/>
    </row>
    <row r="7733" s="145" customFormat="1" ht="12.75" customHeight="1">
      <c r="H7733" s="149"/>
    </row>
    <row r="7734" s="145" customFormat="1" ht="12.75" customHeight="1">
      <c r="H7734" s="149"/>
    </row>
    <row r="7735" s="145" customFormat="1" ht="12.75" customHeight="1">
      <c r="H7735" s="149"/>
    </row>
    <row r="7736" s="145" customFormat="1" ht="12.75" customHeight="1">
      <c r="H7736" s="149"/>
    </row>
    <row r="7737" s="145" customFormat="1" ht="12.75" customHeight="1">
      <c r="H7737" s="149"/>
    </row>
    <row r="7738" s="145" customFormat="1" ht="12.75" customHeight="1">
      <c r="H7738" s="149"/>
    </row>
    <row r="7739" s="145" customFormat="1" ht="12.75" customHeight="1">
      <c r="H7739" s="149"/>
    </row>
    <row r="7740" s="145" customFormat="1" ht="12.75" customHeight="1">
      <c r="H7740" s="149"/>
    </row>
    <row r="7741" s="145" customFormat="1" ht="12.75" customHeight="1">
      <c r="H7741" s="149"/>
    </row>
    <row r="7742" s="145" customFormat="1" ht="12.75" customHeight="1">
      <c r="H7742" s="149"/>
    </row>
    <row r="7743" s="145" customFormat="1" ht="12.75" customHeight="1">
      <c r="H7743" s="149"/>
    </row>
    <row r="7744" s="145" customFormat="1" ht="12.75" customHeight="1">
      <c r="H7744" s="149"/>
    </row>
    <row r="7745" s="145" customFormat="1" ht="12.75" customHeight="1">
      <c r="H7745" s="149"/>
    </row>
    <row r="7746" s="145" customFormat="1" ht="12.75" customHeight="1">
      <c r="H7746" s="149"/>
    </row>
    <row r="7747" s="145" customFormat="1" ht="12.75" customHeight="1">
      <c r="H7747" s="149"/>
    </row>
    <row r="7748" s="145" customFormat="1" ht="12.75" customHeight="1">
      <c r="H7748" s="149"/>
    </row>
    <row r="7749" s="145" customFormat="1" ht="12.75" customHeight="1">
      <c r="H7749" s="149"/>
    </row>
    <row r="7750" s="145" customFormat="1" ht="12.75" customHeight="1">
      <c r="H7750" s="149"/>
    </row>
    <row r="7751" s="145" customFormat="1" ht="12.75" customHeight="1">
      <c r="H7751" s="149"/>
    </row>
    <row r="7752" s="145" customFormat="1" ht="12.75" customHeight="1">
      <c r="H7752" s="149"/>
    </row>
    <row r="7753" s="145" customFormat="1" ht="12.75" customHeight="1">
      <c r="H7753" s="149"/>
    </row>
    <row r="7754" s="145" customFormat="1" ht="12.75" customHeight="1">
      <c r="H7754" s="149"/>
    </row>
    <row r="7755" s="145" customFormat="1" ht="12.75" customHeight="1">
      <c r="H7755" s="149"/>
    </row>
    <row r="7756" s="145" customFormat="1" ht="12.75" customHeight="1">
      <c r="H7756" s="149"/>
    </row>
    <row r="7757" s="145" customFormat="1" ht="12.75" customHeight="1">
      <c r="H7757" s="149"/>
    </row>
    <row r="7758" s="145" customFormat="1" ht="12.75" customHeight="1">
      <c r="H7758" s="149"/>
    </row>
    <row r="7759" s="145" customFormat="1" ht="12.75" customHeight="1">
      <c r="H7759" s="149"/>
    </row>
    <row r="7760" s="145" customFormat="1" ht="12.75" customHeight="1">
      <c r="H7760" s="149"/>
    </row>
    <row r="7761" s="145" customFormat="1" ht="12.75" customHeight="1">
      <c r="H7761" s="149"/>
    </row>
    <row r="7762" s="145" customFormat="1" ht="12.75" customHeight="1">
      <c r="H7762" s="149"/>
    </row>
    <row r="7763" s="145" customFormat="1" ht="12.75" customHeight="1">
      <c r="H7763" s="149"/>
    </row>
    <row r="7764" s="145" customFormat="1" ht="12.75" customHeight="1">
      <c r="H7764" s="149"/>
    </row>
    <row r="7765" s="145" customFormat="1" ht="12.75" customHeight="1">
      <c r="H7765" s="149"/>
    </row>
    <row r="7766" s="145" customFormat="1" ht="12.75" customHeight="1">
      <c r="H7766" s="149"/>
    </row>
    <row r="7767" s="145" customFormat="1" ht="12.75" customHeight="1">
      <c r="H7767" s="149"/>
    </row>
    <row r="7768" s="145" customFormat="1" ht="12.75" customHeight="1">
      <c r="H7768" s="149"/>
    </row>
    <row r="7769" s="145" customFormat="1" ht="12.75" customHeight="1">
      <c r="H7769" s="149"/>
    </row>
    <row r="7770" s="145" customFormat="1" ht="12.75" customHeight="1">
      <c r="H7770" s="149"/>
    </row>
    <row r="7771" s="145" customFormat="1" ht="12.75" customHeight="1">
      <c r="H7771" s="149"/>
    </row>
    <row r="7772" s="145" customFormat="1" ht="12.75" customHeight="1">
      <c r="H7772" s="149"/>
    </row>
    <row r="7773" s="145" customFormat="1" ht="12.75" customHeight="1">
      <c r="H7773" s="149"/>
    </row>
    <row r="7774" s="145" customFormat="1" ht="12.75" customHeight="1">
      <c r="H7774" s="149"/>
    </row>
    <row r="7775" s="145" customFormat="1" ht="12.75" customHeight="1">
      <c r="H7775" s="149"/>
    </row>
    <row r="7776" s="145" customFormat="1" ht="12.75" customHeight="1">
      <c r="H7776" s="149"/>
    </row>
    <row r="7777" s="145" customFormat="1" ht="12.75" customHeight="1">
      <c r="H7777" s="149"/>
    </row>
    <row r="7778" s="145" customFormat="1" ht="12.75" customHeight="1">
      <c r="H7778" s="149"/>
    </row>
    <row r="7779" s="145" customFormat="1" ht="12.75" customHeight="1">
      <c r="H7779" s="149"/>
    </row>
    <row r="7780" s="145" customFormat="1" ht="12.75" customHeight="1">
      <c r="H7780" s="149"/>
    </row>
    <row r="7781" s="145" customFormat="1" ht="12.75" customHeight="1">
      <c r="H7781" s="149"/>
    </row>
    <row r="7782" s="145" customFormat="1" ht="12.75" customHeight="1">
      <c r="H7782" s="149"/>
    </row>
    <row r="7783" s="145" customFormat="1" ht="12.75" customHeight="1">
      <c r="H7783" s="149"/>
    </row>
    <row r="7784" s="145" customFormat="1" ht="12.75" customHeight="1">
      <c r="H7784" s="149"/>
    </row>
    <row r="7785" s="145" customFormat="1" ht="12.75" customHeight="1">
      <c r="H7785" s="149"/>
    </row>
    <row r="7786" s="145" customFormat="1" ht="12.75" customHeight="1">
      <c r="H7786" s="149"/>
    </row>
    <row r="7787" s="145" customFormat="1" ht="12.75" customHeight="1">
      <c r="H7787" s="149"/>
    </row>
    <row r="7788" s="145" customFormat="1" ht="12.75" customHeight="1">
      <c r="H7788" s="149"/>
    </row>
    <row r="7789" s="145" customFormat="1" ht="12.75" customHeight="1">
      <c r="H7789" s="149"/>
    </row>
    <row r="7790" s="145" customFormat="1" ht="12.75" customHeight="1">
      <c r="H7790" s="149"/>
    </row>
    <row r="7791" s="145" customFormat="1" ht="12.75" customHeight="1">
      <c r="H7791" s="149"/>
    </row>
    <row r="7792" s="145" customFormat="1" ht="12.75" customHeight="1">
      <c r="H7792" s="149"/>
    </row>
    <row r="7793" s="145" customFormat="1" ht="12.75" customHeight="1">
      <c r="H7793" s="149"/>
    </row>
    <row r="7794" s="145" customFormat="1" ht="12.75" customHeight="1">
      <c r="H7794" s="149"/>
    </row>
    <row r="7795" s="145" customFormat="1" ht="12.75" customHeight="1">
      <c r="H7795" s="149"/>
    </row>
    <row r="7796" s="145" customFormat="1" ht="12.75" customHeight="1">
      <c r="H7796" s="149"/>
    </row>
    <row r="7797" s="145" customFormat="1" ht="12.75" customHeight="1">
      <c r="H7797" s="149"/>
    </row>
    <row r="7798" s="145" customFormat="1" ht="12.75" customHeight="1">
      <c r="H7798" s="149"/>
    </row>
    <row r="7799" s="145" customFormat="1" ht="12.75" customHeight="1">
      <c r="H7799" s="149"/>
    </row>
    <row r="7800" s="145" customFormat="1" ht="12.75" customHeight="1">
      <c r="H7800" s="149"/>
    </row>
    <row r="7801" s="145" customFormat="1" ht="12.75" customHeight="1">
      <c r="H7801" s="149"/>
    </row>
    <row r="7802" s="145" customFormat="1" ht="12.75" customHeight="1">
      <c r="H7802" s="149"/>
    </row>
    <row r="7803" s="145" customFormat="1" ht="12.75" customHeight="1">
      <c r="H7803" s="149"/>
    </row>
    <row r="7804" s="145" customFormat="1" ht="12.75" customHeight="1">
      <c r="H7804" s="149"/>
    </row>
    <row r="7805" s="145" customFormat="1" ht="12.75" customHeight="1">
      <c r="H7805" s="149"/>
    </row>
    <row r="7806" s="145" customFormat="1" ht="12.75" customHeight="1">
      <c r="H7806" s="149"/>
    </row>
    <row r="7807" s="145" customFormat="1" ht="12.75" customHeight="1">
      <c r="H7807" s="149"/>
    </row>
    <row r="7808" s="145" customFormat="1" ht="12.75" customHeight="1">
      <c r="H7808" s="149"/>
    </row>
    <row r="7809" s="145" customFormat="1" ht="12.75" customHeight="1">
      <c r="H7809" s="149"/>
    </row>
    <row r="7810" s="145" customFormat="1" ht="12.75" customHeight="1">
      <c r="H7810" s="149"/>
    </row>
    <row r="7811" s="145" customFormat="1" ht="12.75" customHeight="1">
      <c r="H7811" s="149"/>
    </row>
    <row r="7812" s="145" customFormat="1" ht="12.75" customHeight="1">
      <c r="H7812" s="149"/>
    </row>
    <row r="7813" s="145" customFormat="1" ht="12.75" customHeight="1">
      <c r="H7813" s="149"/>
    </row>
    <row r="7814" s="145" customFormat="1" ht="12.75" customHeight="1">
      <c r="H7814" s="149"/>
    </row>
    <row r="7815" s="145" customFormat="1" ht="12.75" customHeight="1">
      <c r="H7815" s="149"/>
    </row>
    <row r="7816" s="145" customFormat="1" ht="12.75" customHeight="1">
      <c r="H7816" s="149"/>
    </row>
    <row r="7817" s="145" customFormat="1" ht="12.75" customHeight="1">
      <c r="H7817" s="149"/>
    </row>
    <row r="7818" s="145" customFormat="1" ht="12.75" customHeight="1">
      <c r="H7818" s="149"/>
    </row>
    <row r="7819" s="145" customFormat="1" ht="12.75" customHeight="1">
      <c r="H7819" s="149"/>
    </row>
    <row r="7820" s="145" customFormat="1" ht="12.75" customHeight="1">
      <c r="H7820" s="149"/>
    </row>
    <row r="7821" s="145" customFormat="1" ht="12.75" customHeight="1">
      <c r="H7821" s="149"/>
    </row>
    <row r="7822" s="145" customFormat="1" ht="12.75" customHeight="1">
      <c r="H7822" s="149"/>
    </row>
    <row r="7823" s="145" customFormat="1" ht="12.75" customHeight="1">
      <c r="H7823" s="149"/>
    </row>
    <row r="7824" s="145" customFormat="1" ht="12.75" customHeight="1">
      <c r="H7824" s="149"/>
    </row>
    <row r="7825" s="145" customFormat="1" ht="12.75" customHeight="1">
      <c r="H7825" s="149"/>
    </row>
    <row r="7826" s="145" customFormat="1" ht="12.75" customHeight="1">
      <c r="H7826" s="149"/>
    </row>
    <row r="7827" s="145" customFormat="1" ht="12.75" customHeight="1">
      <c r="H7827" s="149"/>
    </row>
    <row r="7828" s="145" customFormat="1" ht="12.75" customHeight="1">
      <c r="H7828" s="149"/>
    </row>
    <row r="7829" s="145" customFormat="1" ht="12.75" customHeight="1">
      <c r="H7829" s="149"/>
    </row>
    <row r="7830" s="145" customFormat="1" ht="12.75" customHeight="1">
      <c r="H7830" s="149"/>
    </row>
    <row r="7831" s="145" customFormat="1" ht="12.75" customHeight="1">
      <c r="H7831" s="149"/>
    </row>
    <row r="7832" s="145" customFormat="1" ht="12.75" customHeight="1">
      <c r="H7832" s="149"/>
    </row>
    <row r="7833" s="145" customFormat="1" ht="12.75" customHeight="1">
      <c r="H7833" s="149"/>
    </row>
    <row r="7834" s="145" customFormat="1" ht="12.75" customHeight="1">
      <c r="H7834" s="149"/>
    </row>
    <row r="7835" s="145" customFormat="1" ht="12.75" customHeight="1">
      <c r="H7835" s="149"/>
    </row>
    <row r="7836" s="145" customFormat="1" ht="12.75" customHeight="1">
      <c r="H7836" s="149"/>
    </row>
    <row r="7837" s="145" customFormat="1" ht="12.75" customHeight="1">
      <c r="H7837" s="149"/>
    </row>
    <row r="7838" s="145" customFormat="1" ht="12.75" customHeight="1">
      <c r="H7838" s="149"/>
    </row>
    <row r="7839" s="145" customFormat="1" ht="12.75" customHeight="1">
      <c r="H7839" s="149"/>
    </row>
    <row r="7840" s="145" customFormat="1" ht="12.75" customHeight="1">
      <c r="H7840" s="149"/>
    </row>
    <row r="7841" s="145" customFormat="1" ht="12.75" customHeight="1">
      <c r="H7841" s="149"/>
    </row>
    <row r="7842" s="145" customFormat="1" ht="12.75" customHeight="1">
      <c r="H7842" s="149"/>
    </row>
    <row r="7843" s="145" customFormat="1" ht="12.75" customHeight="1">
      <c r="H7843" s="149"/>
    </row>
    <row r="7844" s="145" customFormat="1" ht="12.75" customHeight="1">
      <c r="H7844" s="149"/>
    </row>
    <row r="7845" s="145" customFormat="1" ht="12.75" customHeight="1">
      <c r="H7845" s="149"/>
    </row>
    <row r="7846" s="145" customFormat="1" ht="12.75" customHeight="1">
      <c r="H7846" s="149"/>
    </row>
    <row r="7847" s="145" customFormat="1" ht="12.75" customHeight="1">
      <c r="H7847" s="149"/>
    </row>
    <row r="7848" s="145" customFormat="1" ht="12.75" customHeight="1">
      <c r="H7848" s="149"/>
    </row>
    <row r="7849" s="145" customFormat="1" ht="12.75" customHeight="1">
      <c r="H7849" s="149"/>
    </row>
    <row r="7850" s="145" customFormat="1" ht="12.75" customHeight="1">
      <c r="H7850" s="149"/>
    </row>
    <row r="7851" s="145" customFormat="1" ht="12.75" customHeight="1">
      <c r="H7851" s="149"/>
    </row>
    <row r="7852" s="145" customFormat="1" ht="12.75" customHeight="1">
      <c r="H7852" s="149"/>
    </row>
    <row r="7853" s="145" customFormat="1" ht="12.75" customHeight="1">
      <c r="H7853" s="149"/>
    </row>
    <row r="7854" s="145" customFormat="1" ht="12.75" customHeight="1">
      <c r="H7854" s="149"/>
    </row>
    <row r="7855" s="145" customFormat="1" ht="12.75" customHeight="1">
      <c r="H7855" s="149"/>
    </row>
    <row r="7856" s="145" customFormat="1" ht="12.75" customHeight="1">
      <c r="H7856" s="149"/>
    </row>
    <row r="7857" s="145" customFormat="1" ht="12.75" customHeight="1">
      <c r="H7857" s="149"/>
    </row>
    <row r="7858" s="145" customFormat="1" ht="12.75" customHeight="1">
      <c r="H7858" s="149"/>
    </row>
    <row r="7859" s="145" customFormat="1" ht="12.75" customHeight="1">
      <c r="H7859" s="149"/>
    </row>
    <row r="7860" s="145" customFormat="1" ht="12.75" customHeight="1">
      <c r="H7860" s="149"/>
    </row>
    <row r="7861" s="145" customFormat="1" ht="12.75" customHeight="1">
      <c r="H7861" s="149"/>
    </row>
    <row r="7862" s="145" customFormat="1" ht="12.75" customHeight="1">
      <c r="H7862" s="149"/>
    </row>
    <row r="7863" s="145" customFormat="1" ht="12.75" customHeight="1">
      <c r="H7863" s="149"/>
    </row>
    <row r="7864" s="145" customFormat="1" ht="12.75" customHeight="1">
      <c r="H7864" s="149"/>
    </row>
    <row r="7865" s="145" customFormat="1" ht="12.75" customHeight="1">
      <c r="H7865" s="149"/>
    </row>
    <row r="7866" s="145" customFormat="1" ht="12.75" customHeight="1">
      <c r="H7866" s="149"/>
    </row>
    <row r="7867" s="145" customFormat="1" ht="12.75" customHeight="1">
      <c r="H7867" s="149"/>
    </row>
    <row r="7868" s="145" customFormat="1" ht="12.75" customHeight="1">
      <c r="H7868" s="149"/>
    </row>
    <row r="7869" s="145" customFormat="1" ht="12.75" customHeight="1">
      <c r="H7869" s="149"/>
    </row>
    <row r="7870" s="145" customFormat="1" ht="12.75" customHeight="1">
      <c r="H7870" s="149"/>
    </row>
    <row r="7871" s="145" customFormat="1" ht="12.75" customHeight="1">
      <c r="H7871" s="149"/>
    </row>
    <row r="7872" s="145" customFormat="1" ht="12.75" customHeight="1">
      <c r="H7872" s="149"/>
    </row>
    <row r="7873" s="145" customFormat="1" ht="12.75" customHeight="1">
      <c r="H7873" s="149"/>
    </row>
    <row r="7874" s="145" customFormat="1" ht="12.75" customHeight="1">
      <c r="H7874" s="149"/>
    </row>
    <row r="7875" s="145" customFormat="1" ht="12.75" customHeight="1">
      <c r="H7875" s="149"/>
    </row>
    <row r="7876" s="145" customFormat="1" ht="12.75" customHeight="1">
      <c r="H7876" s="149"/>
    </row>
    <row r="7877" s="145" customFormat="1" ht="12.75" customHeight="1">
      <c r="H7877" s="149"/>
    </row>
    <row r="7878" s="145" customFormat="1" ht="12.75" customHeight="1">
      <c r="H7878" s="149"/>
    </row>
    <row r="7879" s="145" customFormat="1" ht="12.75" customHeight="1">
      <c r="H7879" s="149"/>
    </row>
    <row r="7880" s="145" customFormat="1" ht="12.75" customHeight="1">
      <c r="H7880" s="149"/>
    </row>
    <row r="7881" s="145" customFormat="1" ht="12.75" customHeight="1">
      <c r="H7881" s="149"/>
    </row>
    <row r="7882" s="145" customFormat="1" ht="12.75" customHeight="1">
      <c r="H7882" s="149"/>
    </row>
    <row r="7883" s="145" customFormat="1" ht="12.75" customHeight="1">
      <c r="H7883" s="149"/>
    </row>
    <row r="7884" s="145" customFormat="1" ht="12.75" customHeight="1">
      <c r="H7884" s="149"/>
    </row>
    <row r="7885" s="145" customFormat="1" ht="12.75" customHeight="1">
      <c r="H7885" s="149"/>
    </row>
    <row r="7886" s="145" customFormat="1" ht="12.75" customHeight="1">
      <c r="H7886" s="149"/>
    </row>
    <row r="7887" s="145" customFormat="1" ht="12.75" customHeight="1">
      <c r="H7887" s="149"/>
    </row>
    <row r="7888" s="145" customFormat="1" ht="12.75" customHeight="1">
      <c r="H7888" s="149"/>
    </row>
    <row r="7889" s="145" customFormat="1" ht="12.75" customHeight="1">
      <c r="H7889" s="149"/>
    </row>
    <row r="7890" s="145" customFormat="1" ht="12.75" customHeight="1">
      <c r="H7890" s="149"/>
    </row>
    <row r="7891" s="145" customFormat="1" ht="12.75" customHeight="1">
      <c r="H7891" s="149"/>
    </row>
    <row r="7892" s="145" customFormat="1" ht="12.75" customHeight="1">
      <c r="H7892" s="149"/>
    </row>
    <row r="7893" s="145" customFormat="1" ht="12.75" customHeight="1">
      <c r="H7893" s="149"/>
    </row>
    <row r="7894" s="145" customFormat="1" ht="12.75" customHeight="1">
      <c r="H7894" s="149"/>
    </row>
    <row r="7895" s="145" customFormat="1" ht="12.75" customHeight="1">
      <c r="H7895" s="149"/>
    </row>
    <row r="7896" s="145" customFormat="1" ht="12.75" customHeight="1">
      <c r="H7896" s="149"/>
    </row>
    <row r="7897" s="145" customFormat="1" ht="12.75" customHeight="1">
      <c r="H7897" s="149"/>
    </row>
    <row r="7898" s="145" customFormat="1" ht="12.75" customHeight="1">
      <c r="H7898" s="149"/>
    </row>
    <row r="7899" s="145" customFormat="1" ht="12.75" customHeight="1">
      <c r="H7899" s="149"/>
    </row>
    <row r="7900" s="145" customFormat="1" ht="12.75" customHeight="1">
      <c r="H7900" s="149"/>
    </row>
    <row r="7901" s="145" customFormat="1" ht="12.75" customHeight="1">
      <c r="H7901" s="149"/>
    </row>
    <row r="7902" s="145" customFormat="1" ht="12.75" customHeight="1">
      <c r="H7902" s="149"/>
    </row>
    <row r="7903" s="145" customFormat="1" ht="12.75" customHeight="1">
      <c r="H7903" s="149"/>
    </row>
    <row r="7904" s="145" customFormat="1" ht="12.75" customHeight="1">
      <c r="H7904" s="149"/>
    </row>
    <row r="7905" s="145" customFormat="1" ht="12.75" customHeight="1">
      <c r="H7905" s="149"/>
    </row>
    <row r="7906" s="145" customFormat="1" ht="12.75" customHeight="1">
      <c r="H7906" s="149"/>
    </row>
    <row r="7907" s="145" customFormat="1" ht="12.75" customHeight="1">
      <c r="H7907" s="149"/>
    </row>
    <row r="7908" s="145" customFormat="1" ht="12.75" customHeight="1">
      <c r="H7908" s="149"/>
    </row>
    <row r="7909" s="145" customFormat="1" ht="12.75" customHeight="1">
      <c r="H7909" s="149"/>
    </row>
    <row r="7910" s="145" customFormat="1" ht="12.75" customHeight="1">
      <c r="H7910" s="149"/>
    </row>
    <row r="7911" s="145" customFormat="1" ht="12.75" customHeight="1">
      <c r="H7911" s="149"/>
    </row>
    <row r="7912" s="145" customFormat="1" ht="12.75" customHeight="1">
      <c r="H7912" s="149"/>
    </row>
    <row r="7913" s="145" customFormat="1" ht="12.75" customHeight="1">
      <c r="H7913" s="149"/>
    </row>
    <row r="7914" s="145" customFormat="1" ht="12.75" customHeight="1">
      <c r="H7914" s="149"/>
    </row>
    <row r="7915" s="145" customFormat="1" ht="12.75" customHeight="1">
      <c r="H7915" s="149"/>
    </row>
    <row r="7916" s="145" customFormat="1" ht="12.75" customHeight="1">
      <c r="H7916" s="149"/>
    </row>
    <row r="7917" s="145" customFormat="1" ht="12.75" customHeight="1">
      <c r="H7917" s="149"/>
    </row>
    <row r="7918" s="145" customFormat="1" ht="12.75" customHeight="1">
      <c r="H7918" s="149"/>
    </row>
    <row r="7919" s="145" customFormat="1" ht="12.75" customHeight="1">
      <c r="H7919" s="149"/>
    </row>
    <row r="7920" s="145" customFormat="1" ht="12.75" customHeight="1">
      <c r="H7920" s="149"/>
    </row>
    <row r="7921" s="145" customFormat="1" ht="12.75" customHeight="1">
      <c r="H7921" s="149"/>
    </row>
    <row r="7922" s="145" customFormat="1" ht="12.75" customHeight="1">
      <c r="H7922" s="149"/>
    </row>
    <row r="7923" s="145" customFormat="1" ht="12.75" customHeight="1">
      <c r="H7923" s="149"/>
    </row>
    <row r="7924" s="145" customFormat="1" ht="12.75" customHeight="1">
      <c r="H7924" s="149"/>
    </row>
    <row r="7925" s="145" customFormat="1" ht="12.75" customHeight="1">
      <c r="H7925" s="149"/>
    </row>
    <row r="7926" s="145" customFormat="1" ht="12.75" customHeight="1">
      <c r="H7926" s="149"/>
    </row>
    <row r="7927" s="145" customFormat="1" ht="12.75" customHeight="1">
      <c r="H7927" s="149"/>
    </row>
    <row r="7928" s="145" customFormat="1" ht="12.75" customHeight="1">
      <c r="H7928" s="149"/>
    </row>
    <row r="7929" s="145" customFormat="1" ht="12.75" customHeight="1">
      <c r="H7929" s="149"/>
    </row>
    <row r="7930" s="145" customFormat="1" ht="12.75" customHeight="1">
      <c r="H7930" s="149"/>
    </row>
    <row r="7931" s="145" customFormat="1" ht="12.75" customHeight="1">
      <c r="H7931" s="149"/>
    </row>
    <row r="7932" s="145" customFormat="1" ht="12.75" customHeight="1">
      <c r="H7932" s="149"/>
    </row>
    <row r="7933" s="145" customFormat="1" ht="12.75" customHeight="1">
      <c r="H7933" s="149"/>
    </row>
    <row r="7934" s="145" customFormat="1" ht="12.75" customHeight="1">
      <c r="H7934" s="149"/>
    </row>
    <row r="7935" s="145" customFormat="1" ht="12.75" customHeight="1">
      <c r="H7935" s="149"/>
    </row>
    <row r="7936" s="145" customFormat="1" ht="12.75" customHeight="1">
      <c r="H7936" s="149"/>
    </row>
    <row r="7937" s="145" customFormat="1" ht="12.75" customHeight="1">
      <c r="H7937" s="149"/>
    </row>
    <row r="7938" s="145" customFormat="1" ht="12.75" customHeight="1">
      <c r="H7938" s="149"/>
    </row>
    <row r="7939" s="145" customFormat="1" ht="12.75" customHeight="1">
      <c r="H7939" s="149"/>
    </row>
    <row r="7940" s="145" customFormat="1" ht="12.75" customHeight="1">
      <c r="H7940" s="149"/>
    </row>
    <row r="7941" s="145" customFormat="1" ht="12.75" customHeight="1">
      <c r="H7941" s="149"/>
    </row>
    <row r="7942" s="145" customFormat="1" ht="12.75" customHeight="1">
      <c r="H7942" s="149"/>
    </row>
    <row r="7943" s="145" customFormat="1" ht="12.75" customHeight="1">
      <c r="H7943" s="149"/>
    </row>
    <row r="7944" s="145" customFormat="1" ht="12.75" customHeight="1">
      <c r="H7944" s="149"/>
    </row>
    <row r="7945" s="145" customFormat="1" ht="12.75" customHeight="1">
      <c r="H7945" s="149"/>
    </row>
    <row r="7946" s="145" customFormat="1" ht="12.75" customHeight="1">
      <c r="H7946" s="149"/>
    </row>
    <row r="7947" s="145" customFormat="1" ht="12.75" customHeight="1">
      <c r="H7947" s="149"/>
    </row>
    <row r="7948" s="145" customFormat="1" ht="12.75" customHeight="1">
      <c r="H7948" s="149"/>
    </row>
    <row r="7949" s="145" customFormat="1" ht="12.75" customHeight="1">
      <c r="H7949" s="149"/>
    </row>
    <row r="7950" s="145" customFormat="1" ht="12.75" customHeight="1">
      <c r="H7950" s="149"/>
    </row>
    <row r="7951" s="145" customFormat="1" ht="12.75" customHeight="1">
      <c r="H7951" s="149"/>
    </row>
    <row r="7952" s="145" customFormat="1" ht="12.75" customHeight="1">
      <c r="H7952" s="149"/>
    </row>
    <row r="7953" s="145" customFormat="1" ht="12.75" customHeight="1">
      <c r="H7953" s="149"/>
    </row>
    <row r="7954" s="145" customFormat="1" ht="12.75" customHeight="1">
      <c r="H7954" s="149"/>
    </row>
    <row r="7955" s="145" customFormat="1" ht="12.75" customHeight="1">
      <c r="H7955" s="149"/>
    </row>
    <row r="7956" s="145" customFormat="1" ht="12.75" customHeight="1">
      <c r="H7956" s="149"/>
    </row>
    <row r="7957" s="145" customFormat="1" ht="12.75" customHeight="1">
      <c r="H7957" s="149"/>
    </row>
    <row r="7958" s="145" customFormat="1" ht="12.75" customHeight="1">
      <c r="H7958" s="149"/>
    </row>
    <row r="7959" s="145" customFormat="1" ht="12.75" customHeight="1">
      <c r="H7959" s="149"/>
    </row>
    <row r="7960" s="145" customFormat="1" ht="12.75" customHeight="1">
      <c r="H7960" s="149"/>
    </row>
    <row r="7961" s="145" customFormat="1" ht="12.75" customHeight="1">
      <c r="H7961" s="149"/>
    </row>
    <row r="7962" s="145" customFormat="1" ht="12.75" customHeight="1">
      <c r="H7962" s="149"/>
    </row>
    <row r="7963" s="145" customFormat="1" ht="12.75" customHeight="1">
      <c r="H7963" s="149"/>
    </row>
    <row r="7964" s="145" customFormat="1" ht="12.75" customHeight="1">
      <c r="H7964" s="149"/>
    </row>
    <row r="7965" s="145" customFormat="1" ht="12.75" customHeight="1">
      <c r="H7965" s="149"/>
    </row>
    <row r="7966" s="145" customFormat="1" ht="12.75" customHeight="1">
      <c r="H7966" s="149"/>
    </row>
    <row r="7967" s="145" customFormat="1" ht="12.75" customHeight="1">
      <c r="H7967" s="149"/>
    </row>
    <row r="7968" s="145" customFormat="1" ht="12.75" customHeight="1">
      <c r="H7968" s="149"/>
    </row>
    <row r="7969" s="145" customFormat="1" ht="12.75" customHeight="1">
      <c r="H7969" s="149"/>
    </row>
    <row r="7970" s="145" customFormat="1" ht="12.75" customHeight="1">
      <c r="H7970" s="149"/>
    </row>
    <row r="7971" s="145" customFormat="1" ht="12.75" customHeight="1">
      <c r="H7971" s="149"/>
    </row>
    <row r="7972" s="145" customFormat="1" ht="12.75" customHeight="1">
      <c r="H7972" s="149"/>
    </row>
    <row r="7973" s="145" customFormat="1" ht="12.75" customHeight="1">
      <c r="H7973" s="149"/>
    </row>
    <row r="7974" s="145" customFormat="1" ht="12.75" customHeight="1">
      <c r="H7974" s="149"/>
    </row>
    <row r="7975" s="145" customFormat="1" ht="12.75" customHeight="1">
      <c r="H7975" s="149"/>
    </row>
    <row r="7976" s="145" customFormat="1" ht="12.75" customHeight="1">
      <c r="H7976" s="149"/>
    </row>
    <row r="7977" s="145" customFormat="1" ht="12.75" customHeight="1">
      <c r="H7977" s="149"/>
    </row>
    <row r="7978" s="145" customFormat="1" ht="12.75" customHeight="1">
      <c r="H7978" s="149"/>
    </row>
    <row r="7979" s="145" customFormat="1" ht="12.75" customHeight="1">
      <c r="H7979" s="149"/>
    </row>
    <row r="7980" s="145" customFormat="1" ht="12.75" customHeight="1">
      <c r="H7980" s="149"/>
    </row>
    <row r="7981" s="145" customFormat="1" ht="12.75" customHeight="1">
      <c r="H7981" s="149"/>
    </row>
    <row r="7982" s="145" customFormat="1" ht="12.75" customHeight="1">
      <c r="H7982" s="149"/>
    </row>
    <row r="7983" s="145" customFormat="1" ht="12.75" customHeight="1">
      <c r="H7983" s="149"/>
    </row>
    <row r="7984" s="145" customFormat="1" ht="12.75" customHeight="1">
      <c r="H7984" s="149"/>
    </row>
    <row r="7985" s="145" customFormat="1" ht="12.75" customHeight="1">
      <c r="H7985" s="149"/>
    </row>
    <row r="7986" s="145" customFormat="1" ht="12.75" customHeight="1">
      <c r="H7986" s="149"/>
    </row>
    <row r="7987" s="145" customFormat="1" ht="12.75" customHeight="1">
      <c r="H7987" s="149"/>
    </row>
    <row r="7988" s="145" customFormat="1" ht="12.75" customHeight="1">
      <c r="H7988" s="149"/>
    </row>
    <row r="7989" s="145" customFormat="1" ht="12.75" customHeight="1">
      <c r="H7989" s="149"/>
    </row>
    <row r="7990" s="145" customFormat="1" ht="12.75" customHeight="1">
      <c r="H7990" s="149"/>
    </row>
    <row r="7991" s="145" customFormat="1" ht="12.75" customHeight="1">
      <c r="H7991" s="149"/>
    </row>
    <row r="7992" s="145" customFormat="1" ht="12.75" customHeight="1">
      <c r="H7992" s="149"/>
    </row>
    <row r="7993" s="145" customFormat="1" ht="12.75" customHeight="1">
      <c r="H7993" s="149"/>
    </row>
    <row r="7994" s="145" customFormat="1" ht="12.75" customHeight="1">
      <c r="H7994" s="149"/>
    </row>
    <row r="7995" s="145" customFormat="1" ht="12.75" customHeight="1">
      <c r="H7995" s="149"/>
    </row>
    <row r="7996" s="145" customFormat="1" ht="12.75" customHeight="1">
      <c r="H7996" s="149"/>
    </row>
    <row r="7997" s="145" customFormat="1" ht="12.75" customHeight="1">
      <c r="H7997" s="149"/>
    </row>
    <row r="7998" s="145" customFormat="1" ht="12.75" customHeight="1">
      <c r="H7998" s="149"/>
    </row>
    <row r="7999" s="145" customFormat="1" ht="12.75" customHeight="1">
      <c r="H7999" s="149"/>
    </row>
    <row r="8000" s="145" customFormat="1" ht="12.75" customHeight="1">
      <c r="H8000" s="149"/>
    </row>
    <row r="8001" s="145" customFormat="1" ht="12.75" customHeight="1">
      <c r="H8001" s="149"/>
    </row>
    <row r="8002" s="145" customFormat="1" ht="12.75" customHeight="1">
      <c r="H8002" s="149"/>
    </row>
    <row r="8003" s="145" customFormat="1" ht="12.75" customHeight="1">
      <c r="H8003" s="149"/>
    </row>
    <row r="8004" s="145" customFormat="1" ht="12.75" customHeight="1">
      <c r="H8004" s="149"/>
    </row>
    <row r="8005" s="145" customFormat="1" ht="12.75" customHeight="1">
      <c r="H8005" s="149"/>
    </row>
    <row r="8006" s="145" customFormat="1" ht="12.75" customHeight="1">
      <c r="H8006" s="149"/>
    </row>
    <row r="8007" s="145" customFormat="1" ht="12.75" customHeight="1">
      <c r="H8007" s="149"/>
    </row>
    <row r="8008" s="145" customFormat="1" ht="12.75" customHeight="1">
      <c r="H8008" s="149"/>
    </row>
    <row r="8009" s="145" customFormat="1" ht="12.75" customHeight="1">
      <c r="H8009" s="149"/>
    </row>
    <row r="8010" s="145" customFormat="1" ht="12.75" customHeight="1">
      <c r="H8010" s="149"/>
    </row>
    <row r="8011" s="145" customFormat="1" ht="12.75" customHeight="1">
      <c r="H8011" s="149"/>
    </row>
    <row r="8012" s="145" customFormat="1" ht="12.75" customHeight="1">
      <c r="H8012" s="149"/>
    </row>
    <row r="8013" s="145" customFormat="1" ht="12.75" customHeight="1">
      <c r="H8013" s="149"/>
    </row>
    <row r="8014" s="145" customFormat="1" ht="12.75" customHeight="1">
      <c r="H8014" s="149"/>
    </row>
    <row r="8015" s="145" customFormat="1" ht="12.75" customHeight="1">
      <c r="H8015" s="149"/>
    </row>
    <row r="8016" s="145" customFormat="1" ht="12.75" customHeight="1">
      <c r="H8016" s="149"/>
    </row>
    <row r="8017" s="145" customFormat="1" ht="12.75" customHeight="1">
      <c r="H8017" s="149"/>
    </row>
    <row r="8018" s="145" customFormat="1" ht="12.75" customHeight="1">
      <c r="H8018" s="149"/>
    </row>
    <row r="8019" s="145" customFormat="1" ht="12.75" customHeight="1">
      <c r="H8019" s="149"/>
    </row>
    <row r="8020" s="145" customFormat="1" ht="12.75" customHeight="1">
      <c r="H8020" s="149"/>
    </row>
    <row r="8021" s="145" customFormat="1" ht="12.75" customHeight="1">
      <c r="H8021" s="149"/>
    </row>
    <row r="8022" s="145" customFormat="1" ht="12.75" customHeight="1">
      <c r="H8022" s="149"/>
    </row>
    <row r="8023" s="145" customFormat="1" ht="12.75" customHeight="1">
      <c r="H8023" s="149"/>
    </row>
    <row r="8024" s="145" customFormat="1" ht="12.75" customHeight="1">
      <c r="H8024" s="149"/>
    </row>
    <row r="8025" s="145" customFormat="1" ht="12.75" customHeight="1">
      <c r="H8025" s="149"/>
    </row>
    <row r="8026" s="145" customFormat="1" ht="12.75" customHeight="1">
      <c r="H8026" s="149"/>
    </row>
    <row r="8027" s="145" customFormat="1" ht="12.75" customHeight="1">
      <c r="H8027" s="149"/>
    </row>
    <row r="8028" s="145" customFormat="1" ht="12.75" customHeight="1">
      <c r="H8028" s="149"/>
    </row>
    <row r="8029" s="145" customFormat="1" ht="12.75" customHeight="1">
      <c r="H8029" s="149"/>
    </row>
    <row r="8030" s="145" customFormat="1" ht="12.75" customHeight="1">
      <c r="H8030" s="149"/>
    </row>
    <row r="8031" s="145" customFormat="1" ht="12.75" customHeight="1">
      <c r="H8031" s="149"/>
    </row>
    <row r="8032" s="145" customFormat="1" ht="12.75" customHeight="1">
      <c r="H8032" s="149"/>
    </row>
    <row r="8033" s="145" customFormat="1" ht="12.75" customHeight="1">
      <c r="H8033" s="149"/>
    </row>
    <row r="8034" s="145" customFormat="1" ht="12.75" customHeight="1">
      <c r="H8034" s="149"/>
    </row>
    <row r="8035" s="145" customFormat="1" ht="12.75" customHeight="1">
      <c r="H8035" s="149"/>
    </row>
    <row r="8036" s="145" customFormat="1" ht="12.75" customHeight="1">
      <c r="H8036" s="149"/>
    </row>
    <row r="8037" s="145" customFormat="1" ht="12.75" customHeight="1">
      <c r="H8037" s="149"/>
    </row>
    <row r="8038" s="145" customFormat="1" ht="12.75" customHeight="1">
      <c r="H8038" s="149"/>
    </row>
    <row r="8039" s="145" customFormat="1" ht="12.75" customHeight="1">
      <c r="H8039" s="149"/>
    </row>
    <row r="8040" s="145" customFormat="1" ht="12.75" customHeight="1">
      <c r="H8040" s="149"/>
    </row>
    <row r="8041" s="145" customFormat="1" ht="12.75" customHeight="1">
      <c r="H8041" s="149"/>
    </row>
    <row r="8042" s="145" customFormat="1" ht="12.75" customHeight="1">
      <c r="H8042" s="149"/>
    </row>
    <row r="8043" s="145" customFormat="1" ht="12.75" customHeight="1">
      <c r="H8043" s="149"/>
    </row>
    <row r="8044" s="145" customFormat="1" ht="12.75" customHeight="1">
      <c r="H8044" s="149"/>
    </row>
    <row r="8045" s="145" customFormat="1" ht="12.75" customHeight="1">
      <c r="H8045" s="149"/>
    </row>
    <row r="8046" s="145" customFormat="1" ht="12.75" customHeight="1">
      <c r="H8046" s="149"/>
    </row>
    <row r="8047" s="145" customFormat="1" ht="12.75" customHeight="1">
      <c r="H8047" s="149"/>
    </row>
    <row r="8048" s="145" customFormat="1" ht="12.75" customHeight="1">
      <c r="H8048" s="149"/>
    </row>
    <row r="8049" s="145" customFormat="1" ht="12.75" customHeight="1">
      <c r="H8049" s="149"/>
    </row>
    <row r="8050" s="145" customFormat="1" ht="12.75" customHeight="1">
      <c r="H8050" s="149"/>
    </row>
    <row r="8051" s="145" customFormat="1" ht="12.75" customHeight="1">
      <c r="H8051" s="149"/>
    </row>
    <row r="8052" s="145" customFormat="1" ht="12.75" customHeight="1">
      <c r="H8052" s="149"/>
    </row>
    <row r="8053" s="145" customFormat="1" ht="12.75" customHeight="1">
      <c r="H8053" s="149"/>
    </row>
    <row r="8054" s="145" customFormat="1" ht="12.75" customHeight="1">
      <c r="H8054" s="149"/>
    </row>
    <row r="8055" s="145" customFormat="1" ht="12.75" customHeight="1">
      <c r="H8055" s="149"/>
    </row>
    <row r="8056" s="145" customFormat="1" ht="12.75" customHeight="1">
      <c r="H8056" s="149"/>
    </row>
    <row r="8057" s="145" customFormat="1" ht="12.75" customHeight="1">
      <c r="H8057" s="149"/>
    </row>
    <row r="8058" s="145" customFormat="1" ht="12.75" customHeight="1">
      <c r="H8058" s="149"/>
    </row>
    <row r="8059" s="145" customFormat="1" ht="12.75" customHeight="1">
      <c r="H8059" s="149"/>
    </row>
    <row r="8060" s="145" customFormat="1" ht="12.75" customHeight="1">
      <c r="H8060" s="149"/>
    </row>
    <row r="8061" s="145" customFormat="1" ht="12.75" customHeight="1">
      <c r="H8061" s="149"/>
    </row>
    <row r="8062" s="145" customFormat="1" ht="12.75" customHeight="1">
      <c r="H8062" s="149"/>
    </row>
    <row r="8063" s="145" customFormat="1" ht="12.75" customHeight="1">
      <c r="H8063" s="149"/>
    </row>
    <row r="8064" s="145" customFormat="1" ht="12.75" customHeight="1">
      <c r="H8064" s="149"/>
    </row>
    <row r="8065" s="145" customFormat="1" ht="12.75" customHeight="1">
      <c r="H8065" s="149"/>
    </row>
    <row r="8066" s="145" customFormat="1" ht="12.75" customHeight="1">
      <c r="H8066" s="149"/>
    </row>
    <row r="8067" s="145" customFormat="1" ht="12.75" customHeight="1">
      <c r="H8067" s="149"/>
    </row>
    <row r="8068" s="145" customFormat="1" ht="12.75" customHeight="1">
      <c r="H8068" s="149"/>
    </row>
    <row r="8069" s="145" customFormat="1" ht="12.75" customHeight="1">
      <c r="H8069" s="149"/>
    </row>
    <row r="8070" s="145" customFormat="1" ht="12.75" customHeight="1">
      <c r="H8070" s="149"/>
    </row>
    <row r="8071" s="145" customFormat="1" ht="12.75" customHeight="1">
      <c r="H8071" s="149"/>
    </row>
    <row r="8072" s="145" customFormat="1" ht="12.75" customHeight="1">
      <c r="H8072" s="149"/>
    </row>
    <row r="8073" s="145" customFormat="1" ht="12.75" customHeight="1">
      <c r="H8073" s="149"/>
    </row>
    <row r="8074" s="145" customFormat="1" ht="12.75" customHeight="1">
      <c r="H8074" s="149"/>
    </row>
    <row r="8075" s="145" customFormat="1" ht="12.75" customHeight="1">
      <c r="H8075" s="149"/>
    </row>
    <row r="8076" s="145" customFormat="1" ht="12.75" customHeight="1">
      <c r="H8076" s="149"/>
    </row>
    <row r="8077" s="145" customFormat="1" ht="12.75" customHeight="1">
      <c r="H8077" s="149"/>
    </row>
    <row r="8078" s="145" customFormat="1" ht="12.75" customHeight="1">
      <c r="H8078" s="149"/>
    </row>
    <row r="8079" s="145" customFormat="1" ht="12.75" customHeight="1">
      <c r="H8079" s="149"/>
    </row>
    <row r="8080" s="145" customFormat="1" ht="12.75" customHeight="1">
      <c r="H8080" s="149"/>
    </row>
    <row r="8081" s="145" customFormat="1" ht="12.75" customHeight="1">
      <c r="H8081" s="149"/>
    </row>
    <row r="8082" s="145" customFormat="1" ht="12.75" customHeight="1">
      <c r="H8082" s="149"/>
    </row>
    <row r="8083" s="145" customFormat="1" ht="12.75" customHeight="1">
      <c r="H8083" s="149"/>
    </row>
    <row r="8084" s="145" customFormat="1" ht="12.75" customHeight="1">
      <c r="H8084" s="149"/>
    </row>
    <row r="8085" s="145" customFormat="1" ht="12.75" customHeight="1">
      <c r="H8085" s="149"/>
    </row>
    <row r="8086" s="145" customFormat="1" ht="12.75" customHeight="1">
      <c r="H8086" s="149"/>
    </row>
    <row r="8087" s="145" customFormat="1" ht="12.75" customHeight="1">
      <c r="H8087" s="149"/>
    </row>
    <row r="8088" s="145" customFormat="1" ht="12.75" customHeight="1">
      <c r="H8088" s="149"/>
    </row>
    <row r="8089" s="145" customFormat="1" ht="12.75" customHeight="1">
      <c r="H8089" s="149"/>
    </row>
    <row r="8090" s="145" customFormat="1" ht="12.75" customHeight="1">
      <c r="H8090" s="149"/>
    </row>
    <row r="8091" s="145" customFormat="1" ht="12.75" customHeight="1">
      <c r="H8091" s="149"/>
    </row>
    <row r="8092" s="145" customFormat="1" ht="12.75" customHeight="1">
      <c r="H8092" s="149"/>
    </row>
    <row r="8093" s="145" customFormat="1" ht="12.75" customHeight="1">
      <c r="H8093" s="149"/>
    </row>
    <row r="8094" s="145" customFormat="1" ht="12.75" customHeight="1">
      <c r="H8094" s="149"/>
    </row>
    <row r="8095" s="145" customFormat="1" ht="12.75" customHeight="1">
      <c r="H8095" s="149"/>
    </row>
    <row r="8096" s="145" customFormat="1" ht="12.75" customHeight="1">
      <c r="H8096" s="149"/>
    </row>
    <row r="8097" s="145" customFormat="1" ht="12.75" customHeight="1">
      <c r="H8097" s="149"/>
    </row>
    <row r="8098" s="145" customFormat="1" ht="12.75" customHeight="1">
      <c r="H8098" s="149"/>
    </row>
    <row r="8099" s="145" customFormat="1" ht="12.75" customHeight="1">
      <c r="H8099" s="149"/>
    </row>
    <row r="8100" s="145" customFormat="1" ht="12.75" customHeight="1">
      <c r="H8100" s="149"/>
    </row>
    <row r="8101" s="145" customFormat="1" ht="12.75" customHeight="1">
      <c r="H8101" s="149"/>
    </row>
    <row r="8102" s="145" customFormat="1" ht="12.75" customHeight="1">
      <c r="H8102" s="149"/>
    </row>
    <row r="8103" s="145" customFormat="1" ht="12.75" customHeight="1">
      <c r="H8103" s="149"/>
    </row>
    <row r="8104" s="145" customFormat="1" ht="12.75" customHeight="1">
      <c r="H8104" s="149"/>
    </row>
    <row r="8105" s="145" customFormat="1" ht="12.75" customHeight="1">
      <c r="H8105" s="149"/>
    </row>
    <row r="8106" s="145" customFormat="1" ht="12.75" customHeight="1">
      <c r="H8106" s="149"/>
    </row>
    <row r="8107" s="145" customFormat="1" ht="12.75" customHeight="1">
      <c r="H8107" s="149"/>
    </row>
    <row r="8108" s="145" customFormat="1" ht="12.75" customHeight="1">
      <c r="H8108" s="149"/>
    </row>
    <row r="8109" s="145" customFormat="1" ht="12.75" customHeight="1">
      <c r="H8109" s="149"/>
    </row>
    <row r="8110" s="145" customFormat="1" ht="12.75" customHeight="1">
      <c r="H8110" s="149"/>
    </row>
    <row r="8111" s="145" customFormat="1" ht="12.75" customHeight="1">
      <c r="H8111" s="149"/>
    </row>
    <row r="8112" s="145" customFormat="1" ht="12.75" customHeight="1">
      <c r="H8112" s="149"/>
    </row>
    <row r="8113" s="145" customFormat="1" ht="12.75" customHeight="1">
      <c r="H8113" s="149"/>
    </row>
    <row r="8114" s="145" customFormat="1" ht="12.75" customHeight="1">
      <c r="H8114" s="149"/>
    </row>
    <row r="8115" s="145" customFormat="1" ht="12.75" customHeight="1">
      <c r="H8115" s="149"/>
    </row>
    <row r="8116" s="145" customFormat="1" ht="12.75" customHeight="1">
      <c r="H8116" s="149"/>
    </row>
    <row r="8117" s="145" customFormat="1" ht="12.75" customHeight="1">
      <c r="H8117" s="149"/>
    </row>
    <row r="8118" s="145" customFormat="1" ht="12.75" customHeight="1">
      <c r="H8118" s="149"/>
    </row>
    <row r="8119" s="145" customFormat="1" ht="12.75" customHeight="1">
      <c r="H8119" s="149"/>
    </row>
    <row r="8120" s="145" customFormat="1" ht="12.75" customHeight="1">
      <c r="H8120" s="149"/>
    </row>
    <row r="8121" s="145" customFormat="1" ht="12.75" customHeight="1">
      <c r="H8121" s="149"/>
    </row>
    <row r="8122" s="145" customFormat="1" ht="12.75" customHeight="1">
      <c r="H8122" s="149"/>
    </row>
    <row r="8123" s="145" customFormat="1" ht="12.75" customHeight="1">
      <c r="H8123" s="149"/>
    </row>
    <row r="8124" s="145" customFormat="1" ht="12.75" customHeight="1">
      <c r="H8124" s="149"/>
    </row>
    <row r="8125" s="145" customFormat="1" ht="12.75" customHeight="1">
      <c r="H8125" s="149"/>
    </row>
    <row r="8126" s="145" customFormat="1" ht="12.75" customHeight="1">
      <c r="H8126" s="149"/>
    </row>
    <row r="8127" s="145" customFormat="1" ht="12.75" customHeight="1">
      <c r="H8127" s="149"/>
    </row>
    <row r="8128" s="145" customFormat="1" ht="12.75" customHeight="1">
      <c r="H8128" s="149"/>
    </row>
    <row r="8129" s="145" customFormat="1" ht="12.75" customHeight="1">
      <c r="H8129" s="149"/>
    </row>
    <row r="8130" s="145" customFormat="1" ht="12.75" customHeight="1">
      <c r="H8130" s="149"/>
    </row>
    <row r="8131" s="145" customFormat="1" ht="12.75" customHeight="1">
      <c r="H8131" s="149"/>
    </row>
    <row r="8132" s="145" customFormat="1" ht="12.75" customHeight="1">
      <c r="H8132" s="149"/>
    </row>
    <row r="8133" s="145" customFormat="1" ht="12.75" customHeight="1">
      <c r="H8133" s="149"/>
    </row>
    <row r="8134" s="145" customFormat="1" ht="12.75" customHeight="1">
      <c r="H8134" s="149"/>
    </row>
    <row r="8135" s="145" customFormat="1" ht="12.75" customHeight="1">
      <c r="H8135" s="149"/>
    </row>
    <row r="8136" s="145" customFormat="1" ht="12.75" customHeight="1">
      <c r="H8136" s="149"/>
    </row>
    <row r="8137" s="145" customFormat="1" ht="12.75" customHeight="1">
      <c r="H8137" s="149"/>
    </row>
    <row r="8138" s="145" customFormat="1" ht="12.75" customHeight="1">
      <c r="H8138" s="149"/>
    </row>
    <row r="8139" s="145" customFormat="1" ht="12.75" customHeight="1">
      <c r="H8139" s="149"/>
    </row>
    <row r="8140" s="145" customFormat="1" ht="12.75" customHeight="1">
      <c r="H8140" s="149"/>
    </row>
    <row r="8141" s="145" customFormat="1" ht="12.75" customHeight="1">
      <c r="H8141" s="149"/>
    </row>
    <row r="8142" s="145" customFormat="1" ht="12.75" customHeight="1">
      <c r="H8142" s="149"/>
    </row>
    <row r="8143" s="145" customFormat="1" ht="12.75" customHeight="1">
      <c r="H8143" s="149"/>
    </row>
    <row r="8144" s="145" customFormat="1" ht="12.75" customHeight="1">
      <c r="H8144" s="149"/>
    </row>
    <row r="8145" s="145" customFormat="1" ht="12.75" customHeight="1">
      <c r="H8145" s="149"/>
    </row>
    <row r="8146" s="145" customFormat="1" ht="12.75" customHeight="1">
      <c r="H8146" s="149"/>
    </row>
    <row r="8147" s="145" customFormat="1" ht="12.75" customHeight="1">
      <c r="H8147" s="149"/>
    </row>
    <row r="8148" s="145" customFormat="1" ht="12.75" customHeight="1">
      <c r="H8148" s="149"/>
    </row>
    <row r="8149" s="145" customFormat="1" ht="12.75" customHeight="1">
      <c r="H8149" s="149"/>
    </row>
    <row r="8150" s="145" customFormat="1" ht="12.75" customHeight="1">
      <c r="H8150" s="149"/>
    </row>
    <row r="8151" s="145" customFormat="1" ht="12.75" customHeight="1">
      <c r="H8151" s="149"/>
    </row>
    <row r="8152" s="145" customFormat="1" ht="12.75" customHeight="1">
      <c r="H8152" s="149"/>
    </row>
    <row r="8153" s="145" customFormat="1" ht="12.75" customHeight="1">
      <c r="H8153" s="149"/>
    </row>
    <row r="8154" s="145" customFormat="1" ht="12.75" customHeight="1">
      <c r="H8154" s="149"/>
    </row>
    <row r="8155" s="145" customFormat="1" ht="12.75" customHeight="1">
      <c r="H8155" s="149"/>
    </row>
    <row r="8156" s="145" customFormat="1" ht="12.75" customHeight="1">
      <c r="H8156" s="149"/>
    </row>
    <row r="8157" s="145" customFormat="1" ht="12.75" customHeight="1">
      <c r="H8157" s="149"/>
    </row>
    <row r="8158" s="145" customFormat="1" ht="12.75" customHeight="1">
      <c r="H8158" s="149"/>
    </row>
    <row r="8159" s="145" customFormat="1" ht="12.75" customHeight="1">
      <c r="H8159" s="149"/>
    </row>
    <row r="8160" s="145" customFormat="1" ht="12.75" customHeight="1">
      <c r="H8160" s="149"/>
    </row>
    <row r="8161" s="145" customFormat="1" ht="12.75" customHeight="1">
      <c r="H8161" s="149"/>
    </row>
    <row r="8162" s="145" customFormat="1" ht="12.75" customHeight="1">
      <c r="H8162" s="149"/>
    </row>
    <row r="8163" s="145" customFormat="1" ht="12.75" customHeight="1">
      <c r="H8163" s="149"/>
    </row>
    <row r="8164" s="145" customFormat="1" ht="12.75" customHeight="1">
      <c r="H8164" s="149"/>
    </row>
    <row r="8165" s="145" customFormat="1" ht="12.75" customHeight="1">
      <c r="H8165" s="149"/>
    </row>
    <row r="8166" s="145" customFormat="1" ht="12.75" customHeight="1">
      <c r="H8166" s="149"/>
    </row>
    <row r="8167" s="145" customFormat="1" ht="12.75" customHeight="1">
      <c r="H8167" s="149"/>
    </row>
    <row r="8168" s="145" customFormat="1" ht="12.75" customHeight="1">
      <c r="H8168" s="149"/>
    </row>
    <row r="8169" s="145" customFormat="1" ht="12.75" customHeight="1">
      <c r="H8169" s="149"/>
    </row>
    <row r="8170" s="145" customFormat="1" ht="12.75" customHeight="1">
      <c r="H8170" s="149"/>
    </row>
    <row r="8171" s="145" customFormat="1" ht="12.75" customHeight="1">
      <c r="H8171" s="149"/>
    </row>
    <row r="8172" s="145" customFormat="1" ht="12.75" customHeight="1">
      <c r="H8172" s="149"/>
    </row>
    <row r="8173" s="145" customFormat="1" ht="12.75" customHeight="1">
      <c r="H8173" s="149"/>
    </row>
    <row r="8174" s="145" customFormat="1" ht="12.75" customHeight="1">
      <c r="H8174" s="149"/>
    </row>
    <row r="8175" s="145" customFormat="1" ht="12.75" customHeight="1">
      <c r="H8175" s="149"/>
    </row>
    <row r="8176" s="145" customFormat="1" ht="12.75" customHeight="1">
      <c r="H8176" s="149"/>
    </row>
    <row r="8177" s="145" customFormat="1" ht="12.75" customHeight="1">
      <c r="H8177" s="149"/>
    </row>
    <row r="8178" s="145" customFormat="1" ht="12.75" customHeight="1">
      <c r="H8178" s="149"/>
    </row>
    <row r="8179" s="145" customFormat="1" ht="12.75" customHeight="1">
      <c r="H8179" s="149"/>
    </row>
    <row r="8180" s="145" customFormat="1" ht="12.75" customHeight="1">
      <c r="H8180" s="149"/>
    </row>
    <row r="8181" s="145" customFormat="1" ht="12.75" customHeight="1">
      <c r="H8181" s="149"/>
    </row>
    <row r="8182" s="145" customFormat="1" ht="12.75" customHeight="1">
      <c r="H8182" s="149"/>
    </row>
    <row r="8183" s="145" customFormat="1" ht="12.75" customHeight="1">
      <c r="H8183" s="149"/>
    </row>
    <row r="8184" s="145" customFormat="1" ht="12.75" customHeight="1">
      <c r="H8184" s="149"/>
    </row>
    <row r="8185" s="145" customFormat="1" ht="12.75" customHeight="1">
      <c r="H8185" s="149"/>
    </row>
    <row r="8186" s="145" customFormat="1" ht="12.75" customHeight="1">
      <c r="H8186" s="149"/>
    </row>
    <row r="8187" s="145" customFormat="1" ht="12.75" customHeight="1">
      <c r="H8187" s="149"/>
    </row>
    <row r="8188" s="145" customFormat="1" ht="12.75" customHeight="1">
      <c r="H8188" s="149"/>
    </row>
    <row r="8189" s="145" customFormat="1" ht="12.75" customHeight="1">
      <c r="H8189" s="149"/>
    </row>
    <row r="8190" s="145" customFormat="1" ht="12.75" customHeight="1">
      <c r="H8190" s="149"/>
    </row>
    <row r="8191" s="145" customFormat="1" ht="12.75" customHeight="1">
      <c r="H8191" s="149"/>
    </row>
    <row r="8192" s="145" customFormat="1" ht="12.75" customHeight="1">
      <c r="H8192" s="149"/>
    </row>
    <row r="8193" s="145" customFormat="1" ht="12.75" customHeight="1">
      <c r="H8193" s="149"/>
    </row>
    <row r="8194" s="145" customFormat="1" ht="12.75" customHeight="1">
      <c r="H8194" s="149"/>
    </row>
    <row r="8195" s="145" customFormat="1" ht="12.75" customHeight="1">
      <c r="H8195" s="149"/>
    </row>
    <row r="8196" s="145" customFormat="1" ht="12.75" customHeight="1">
      <c r="H8196" s="149"/>
    </row>
    <row r="8197" s="145" customFormat="1" ht="12.75" customHeight="1">
      <c r="H8197" s="149"/>
    </row>
    <row r="8198" s="145" customFormat="1" ht="12.75" customHeight="1">
      <c r="H8198" s="149"/>
    </row>
    <row r="8199" s="145" customFormat="1" ht="12.75" customHeight="1">
      <c r="H8199" s="149"/>
    </row>
    <row r="8200" s="145" customFormat="1" ht="12.75" customHeight="1">
      <c r="H8200" s="149"/>
    </row>
    <row r="8201" s="145" customFormat="1" ht="12.75" customHeight="1">
      <c r="H8201" s="149"/>
    </row>
    <row r="8202" s="145" customFormat="1" ht="12.75" customHeight="1">
      <c r="H8202" s="149"/>
    </row>
    <row r="8203" s="145" customFormat="1" ht="12.75" customHeight="1">
      <c r="H8203" s="149"/>
    </row>
    <row r="8204" s="145" customFormat="1" ht="12.75" customHeight="1">
      <c r="H8204" s="149"/>
    </row>
    <row r="8205" s="145" customFormat="1" ht="12.75" customHeight="1">
      <c r="H8205" s="149"/>
    </row>
    <row r="8206" s="145" customFormat="1" ht="12.75" customHeight="1">
      <c r="H8206" s="149"/>
    </row>
    <row r="8207" s="145" customFormat="1" ht="12.75" customHeight="1">
      <c r="H8207" s="149"/>
    </row>
    <row r="8208" s="145" customFormat="1" ht="12.75" customHeight="1">
      <c r="H8208" s="149"/>
    </row>
    <row r="8209" s="145" customFormat="1" ht="12.75" customHeight="1">
      <c r="H8209" s="149"/>
    </row>
    <row r="8210" s="145" customFormat="1" ht="12.75" customHeight="1">
      <c r="H8210" s="149"/>
    </row>
    <row r="8211" s="145" customFormat="1" ht="12.75" customHeight="1">
      <c r="H8211" s="149"/>
    </row>
    <row r="8212" s="145" customFormat="1" ht="12.75" customHeight="1">
      <c r="H8212" s="149"/>
    </row>
    <row r="8213" s="145" customFormat="1" ht="12.75" customHeight="1">
      <c r="H8213" s="149"/>
    </row>
    <row r="8214" s="145" customFormat="1" ht="12.75" customHeight="1">
      <c r="H8214" s="149"/>
    </row>
    <row r="8215" s="145" customFormat="1" ht="12.75" customHeight="1">
      <c r="H8215" s="149"/>
    </row>
    <row r="8216" s="145" customFormat="1" ht="12.75" customHeight="1">
      <c r="H8216" s="149"/>
    </row>
    <row r="8217" s="145" customFormat="1" ht="12.75" customHeight="1">
      <c r="H8217" s="149"/>
    </row>
    <row r="8218" s="145" customFormat="1" ht="12.75" customHeight="1">
      <c r="H8218" s="149"/>
    </row>
    <row r="8219" s="145" customFormat="1" ht="12.75" customHeight="1">
      <c r="H8219" s="149"/>
    </row>
    <row r="8220" s="145" customFormat="1" ht="12.75" customHeight="1">
      <c r="H8220" s="149"/>
    </row>
    <row r="8221" s="145" customFormat="1" ht="12.75" customHeight="1">
      <c r="H8221" s="149"/>
    </row>
    <row r="8222" s="145" customFormat="1" ht="12.75" customHeight="1">
      <c r="H8222" s="149"/>
    </row>
    <row r="8223" s="145" customFormat="1" ht="12.75" customHeight="1">
      <c r="H8223" s="149"/>
    </row>
    <row r="8224" s="145" customFormat="1" ht="12.75" customHeight="1">
      <c r="H8224" s="149"/>
    </row>
    <row r="8225" s="145" customFormat="1" ht="12.75" customHeight="1">
      <c r="H8225" s="149"/>
    </row>
    <row r="8226" s="145" customFormat="1" ht="12.75" customHeight="1">
      <c r="H8226" s="149"/>
    </row>
    <row r="8227" s="145" customFormat="1" ht="12.75" customHeight="1">
      <c r="H8227" s="149"/>
    </row>
    <row r="8228" s="145" customFormat="1" ht="12.75" customHeight="1">
      <c r="H8228" s="149"/>
    </row>
    <row r="8229" s="145" customFormat="1" ht="12.75" customHeight="1">
      <c r="H8229" s="149"/>
    </row>
    <row r="8230" s="145" customFormat="1" ht="12.75" customHeight="1">
      <c r="H8230" s="149"/>
    </row>
    <row r="8231" s="145" customFormat="1" ht="12.75" customHeight="1">
      <c r="H8231" s="149"/>
    </row>
    <row r="8232" s="145" customFormat="1" ht="12.75" customHeight="1">
      <c r="H8232" s="149"/>
    </row>
    <row r="8233" s="145" customFormat="1" ht="12.75" customHeight="1">
      <c r="H8233" s="149"/>
    </row>
    <row r="8234" s="145" customFormat="1" ht="12.75" customHeight="1">
      <c r="H8234" s="149"/>
    </row>
    <row r="8235" s="145" customFormat="1" ht="12.75" customHeight="1">
      <c r="H8235" s="149"/>
    </row>
    <row r="8236" s="145" customFormat="1" ht="12.75" customHeight="1">
      <c r="H8236" s="149"/>
    </row>
    <row r="8237" s="145" customFormat="1" ht="12.75" customHeight="1">
      <c r="H8237" s="149"/>
    </row>
    <row r="8238" s="145" customFormat="1" ht="12.75" customHeight="1">
      <c r="H8238" s="149"/>
    </row>
    <row r="8239" s="145" customFormat="1" ht="12.75" customHeight="1">
      <c r="H8239" s="149"/>
    </row>
    <row r="8240" s="145" customFormat="1" ht="12.75" customHeight="1">
      <c r="H8240" s="149"/>
    </row>
    <row r="8241" s="145" customFormat="1" ht="12.75" customHeight="1">
      <c r="H8241" s="149"/>
    </row>
    <row r="8242" s="145" customFormat="1" ht="12.75" customHeight="1">
      <c r="H8242" s="149"/>
    </row>
    <row r="8243" s="145" customFormat="1" ht="12.75" customHeight="1">
      <c r="H8243" s="149"/>
    </row>
    <row r="8244" s="145" customFormat="1" ht="12.75" customHeight="1">
      <c r="H8244" s="149"/>
    </row>
    <row r="8245" s="145" customFormat="1" ht="12.75" customHeight="1">
      <c r="H8245" s="149"/>
    </row>
    <row r="8246" s="145" customFormat="1" ht="12.75" customHeight="1">
      <c r="H8246" s="149"/>
    </row>
    <row r="8247" s="145" customFormat="1" ht="12.75" customHeight="1">
      <c r="H8247" s="149"/>
    </row>
    <row r="8248" s="145" customFormat="1" ht="12.75" customHeight="1">
      <c r="H8248" s="149"/>
    </row>
    <row r="8249" s="145" customFormat="1" ht="12.75" customHeight="1">
      <c r="H8249" s="149"/>
    </row>
    <row r="8250" s="145" customFormat="1" ht="12.75" customHeight="1">
      <c r="H8250" s="149"/>
    </row>
    <row r="8251" s="145" customFormat="1" ht="12.75" customHeight="1">
      <c r="H8251" s="149"/>
    </row>
    <row r="8252" s="145" customFormat="1" ht="12.75" customHeight="1">
      <c r="H8252" s="149"/>
    </row>
    <row r="8253" s="145" customFormat="1" ht="12.75" customHeight="1">
      <c r="H8253" s="149"/>
    </row>
    <row r="8254" s="145" customFormat="1" ht="12.75" customHeight="1">
      <c r="H8254" s="149"/>
    </row>
    <row r="8255" s="145" customFormat="1" ht="12.75" customHeight="1">
      <c r="H8255" s="149"/>
    </row>
    <row r="8256" s="145" customFormat="1" ht="12.75" customHeight="1">
      <c r="H8256" s="149"/>
    </row>
    <row r="8257" s="145" customFormat="1" ht="12.75" customHeight="1">
      <c r="H8257" s="149"/>
    </row>
    <row r="8258" s="145" customFormat="1" ht="12.75" customHeight="1">
      <c r="H8258" s="149"/>
    </row>
    <row r="8259" s="145" customFormat="1" ht="12.75" customHeight="1">
      <c r="H8259" s="149"/>
    </row>
    <row r="8260" s="145" customFormat="1" ht="12.75" customHeight="1">
      <c r="H8260" s="149"/>
    </row>
    <row r="8261" s="145" customFormat="1" ht="12.75" customHeight="1">
      <c r="H8261" s="149"/>
    </row>
    <row r="8262" s="145" customFormat="1" ht="12.75" customHeight="1">
      <c r="H8262" s="149"/>
    </row>
    <row r="8263" s="145" customFormat="1" ht="12.75" customHeight="1">
      <c r="H8263" s="149"/>
    </row>
    <row r="8264" s="145" customFormat="1" ht="12.75" customHeight="1">
      <c r="H8264" s="149"/>
    </row>
    <row r="8265" s="145" customFormat="1" ht="12.75" customHeight="1">
      <c r="H8265" s="149"/>
    </row>
    <row r="8266" s="145" customFormat="1" ht="12.75" customHeight="1">
      <c r="H8266" s="149"/>
    </row>
    <row r="8267" s="145" customFormat="1" ht="12.75" customHeight="1">
      <c r="H8267" s="149"/>
    </row>
    <row r="8268" s="145" customFormat="1" ht="12.75" customHeight="1">
      <c r="H8268" s="149"/>
    </row>
    <row r="8269" s="145" customFormat="1" ht="12.75" customHeight="1">
      <c r="H8269" s="149"/>
    </row>
    <row r="8270" s="145" customFormat="1" ht="12.75" customHeight="1">
      <c r="H8270" s="149"/>
    </row>
    <row r="8271" s="145" customFormat="1" ht="12.75" customHeight="1">
      <c r="H8271" s="149"/>
    </row>
    <row r="8272" s="145" customFormat="1" ht="12.75" customHeight="1">
      <c r="H8272" s="149"/>
    </row>
    <row r="8273" s="145" customFormat="1" ht="12.75" customHeight="1">
      <c r="H8273" s="149"/>
    </row>
    <row r="8274" s="145" customFormat="1" ht="12.75" customHeight="1">
      <c r="H8274" s="149"/>
    </row>
    <row r="8275" s="145" customFormat="1" ht="12.75" customHeight="1">
      <c r="H8275" s="149"/>
    </row>
    <row r="8276" s="145" customFormat="1" ht="12.75" customHeight="1">
      <c r="H8276" s="149"/>
    </row>
    <row r="8277" s="145" customFormat="1" ht="12.75" customHeight="1">
      <c r="H8277" s="149"/>
    </row>
    <row r="8278" s="145" customFormat="1" ht="12.75" customHeight="1">
      <c r="H8278" s="149"/>
    </row>
    <row r="8279" s="145" customFormat="1" ht="12.75" customHeight="1">
      <c r="H8279" s="149"/>
    </row>
    <row r="8280" s="145" customFormat="1" ht="12.75" customHeight="1">
      <c r="H8280" s="149"/>
    </row>
    <row r="8281" s="145" customFormat="1" ht="12.75" customHeight="1">
      <c r="H8281" s="149"/>
    </row>
    <row r="8282" s="145" customFormat="1" ht="12.75" customHeight="1">
      <c r="H8282" s="149"/>
    </row>
    <row r="8283" s="145" customFormat="1" ht="12.75" customHeight="1">
      <c r="H8283" s="149"/>
    </row>
    <row r="8284" s="145" customFormat="1" ht="12.75" customHeight="1">
      <c r="H8284" s="149"/>
    </row>
    <row r="8285" s="145" customFormat="1" ht="12.75" customHeight="1">
      <c r="H8285" s="149"/>
    </row>
    <row r="8286" s="145" customFormat="1" ht="12.75" customHeight="1">
      <c r="H8286" s="149"/>
    </row>
    <row r="8287" s="145" customFormat="1" ht="12.75" customHeight="1">
      <c r="H8287" s="149"/>
    </row>
    <row r="8288" s="145" customFormat="1" ht="12.75" customHeight="1">
      <c r="H8288" s="149"/>
    </row>
    <row r="8289" s="145" customFormat="1" ht="12.75" customHeight="1">
      <c r="H8289" s="149"/>
    </row>
    <row r="8290" s="145" customFormat="1" ht="12.75" customHeight="1">
      <c r="H8290" s="149"/>
    </row>
    <row r="8291" s="145" customFormat="1" ht="12.75" customHeight="1">
      <c r="H8291" s="149"/>
    </row>
    <row r="8292" s="145" customFormat="1" ht="12.75" customHeight="1">
      <c r="H8292" s="149"/>
    </row>
    <row r="8293" s="145" customFormat="1" ht="12.75" customHeight="1">
      <c r="H8293" s="149"/>
    </row>
    <row r="8294" s="145" customFormat="1" ht="12.75" customHeight="1">
      <c r="H8294" s="149"/>
    </row>
    <row r="8295" s="145" customFormat="1" ht="12.75" customHeight="1">
      <c r="H8295" s="149"/>
    </row>
    <row r="8296" s="145" customFormat="1" ht="12.75" customHeight="1">
      <c r="H8296" s="149"/>
    </row>
    <row r="8297" s="145" customFormat="1" ht="12.75" customHeight="1">
      <c r="H8297" s="149"/>
    </row>
    <row r="8298" s="145" customFormat="1" ht="12.75" customHeight="1">
      <c r="H8298" s="149"/>
    </row>
    <row r="8299" s="145" customFormat="1" ht="12.75" customHeight="1">
      <c r="H8299" s="149"/>
    </row>
    <row r="8300" s="145" customFormat="1" ht="12.75" customHeight="1">
      <c r="H8300" s="149"/>
    </row>
    <row r="8301" s="145" customFormat="1" ht="12.75" customHeight="1">
      <c r="H8301" s="149"/>
    </row>
    <row r="8302" s="145" customFormat="1" ht="12.75" customHeight="1">
      <c r="H8302" s="149"/>
    </row>
    <row r="8303" s="145" customFormat="1" ht="12.75" customHeight="1">
      <c r="H8303" s="149"/>
    </row>
    <row r="8304" s="145" customFormat="1" ht="12.75" customHeight="1">
      <c r="H8304" s="149"/>
    </row>
    <row r="8305" s="145" customFormat="1" ht="12.75" customHeight="1">
      <c r="H8305" s="149"/>
    </row>
    <row r="8306" s="145" customFormat="1" ht="12.75" customHeight="1">
      <c r="H8306" s="149"/>
    </row>
    <row r="8307" s="145" customFormat="1" ht="12.75" customHeight="1">
      <c r="H8307" s="149"/>
    </row>
    <row r="8308" s="145" customFormat="1" ht="12.75" customHeight="1">
      <c r="H8308" s="149"/>
    </row>
    <row r="8309" s="145" customFormat="1" ht="12.75" customHeight="1">
      <c r="H8309" s="149"/>
    </row>
    <row r="8310" s="145" customFormat="1" ht="12.75" customHeight="1">
      <c r="H8310" s="149"/>
    </row>
    <row r="8311" s="145" customFormat="1" ht="12.75" customHeight="1">
      <c r="H8311" s="149"/>
    </row>
    <row r="8312" s="145" customFormat="1" ht="12.75" customHeight="1">
      <c r="H8312" s="149"/>
    </row>
    <row r="8313" s="145" customFormat="1" ht="12.75" customHeight="1">
      <c r="H8313" s="149"/>
    </row>
    <row r="8314" s="145" customFormat="1" ht="12.75" customHeight="1">
      <c r="H8314" s="149"/>
    </row>
    <row r="8315" s="145" customFormat="1" ht="12.75" customHeight="1">
      <c r="H8315" s="149"/>
    </row>
    <row r="8316" s="145" customFormat="1" ht="12.75" customHeight="1">
      <c r="H8316" s="149"/>
    </row>
    <row r="8317" s="145" customFormat="1" ht="12.75" customHeight="1">
      <c r="H8317" s="149"/>
    </row>
    <row r="8318" s="145" customFormat="1" ht="12.75" customHeight="1">
      <c r="H8318" s="149"/>
    </row>
    <row r="8319" s="145" customFormat="1" ht="12.75" customHeight="1">
      <c r="H8319" s="149"/>
    </row>
    <row r="8320" s="145" customFormat="1" ht="12.75" customHeight="1">
      <c r="H8320" s="149"/>
    </row>
    <row r="8321" s="145" customFormat="1" ht="12.75" customHeight="1">
      <c r="H8321" s="149"/>
    </row>
    <row r="8322" s="145" customFormat="1" ht="12.75" customHeight="1">
      <c r="H8322" s="149"/>
    </row>
    <row r="8323" s="145" customFormat="1" ht="12.75" customHeight="1">
      <c r="H8323" s="149"/>
    </row>
    <row r="8324" s="145" customFormat="1" ht="12.75" customHeight="1">
      <c r="H8324" s="149"/>
    </row>
    <row r="8325" s="145" customFormat="1" ht="12.75" customHeight="1">
      <c r="H8325" s="149"/>
    </row>
    <row r="8326" s="145" customFormat="1" ht="12.75" customHeight="1">
      <c r="H8326" s="149"/>
    </row>
    <row r="8327" s="145" customFormat="1" ht="12.75" customHeight="1">
      <c r="H8327" s="149"/>
    </row>
    <row r="8328" s="145" customFormat="1" ht="12.75" customHeight="1">
      <c r="H8328" s="149"/>
    </row>
    <row r="8329" s="145" customFormat="1" ht="12.75" customHeight="1">
      <c r="H8329" s="149"/>
    </row>
    <row r="8330" s="145" customFormat="1" ht="12.75" customHeight="1">
      <c r="H8330" s="149"/>
    </row>
    <row r="8331" s="145" customFormat="1" ht="12.75" customHeight="1">
      <c r="H8331" s="149"/>
    </row>
    <row r="8332" s="145" customFormat="1" ht="12.75" customHeight="1">
      <c r="H8332" s="149"/>
    </row>
    <row r="8333" s="145" customFormat="1" ht="12.75" customHeight="1">
      <c r="H8333" s="149"/>
    </row>
    <row r="8334" s="145" customFormat="1" ht="12.75" customHeight="1">
      <c r="H8334" s="149"/>
    </row>
    <row r="8335" s="145" customFormat="1" ht="12.75" customHeight="1">
      <c r="H8335" s="149"/>
    </row>
    <row r="8336" s="145" customFormat="1" ht="12.75" customHeight="1">
      <c r="H8336" s="149"/>
    </row>
    <row r="8337" s="145" customFormat="1" ht="12.75" customHeight="1">
      <c r="H8337" s="149"/>
    </row>
    <row r="8338" s="145" customFormat="1" ht="12.75" customHeight="1">
      <c r="H8338" s="149"/>
    </row>
    <row r="8339" s="145" customFormat="1" ht="12.75" customHeight="1">
      <c r="H8339" s="149"/>
    </row>
    <row r="8340" s="145" customFormat="1" ht="12.75" customHeight="1">
      <c r="H8340" s="149"/>
    </row>
    <row r="8341" s="145" customFormat="1" ht="12.75" customHeight="1">
      <c r="H8341" s="149"/>
    </row>
    <row r="8342" s="145" customFormat="1" ht="12.75" customHeight="1">
      <c r="H8342" s="149"/>
    </row>
    <row r="8343" s="145" customFormat="1" ht="12.75" customHeight="1">
      <c r="H8343" s="149"/>
    </row>
    <row r="8344" s="145" customFormat="1" ht="12.75" customHeight="1">
      <c r="H8344" s="149"/>
    </row>
    <row r="8345" s="145" customFormat="1" ht="12.75" customHeight="1">
      <c r="H8345" s="149"/>
    </row>
    <row r="8346" s="145" customFormat="1" ht="12.75" customHeight="1">
      <c r="H8346" s="149"/>
    </row>
    <row r="8347" s="145" customFormat="1" ht="12.75" customHeight="1">
      <c r="H8347" s="149"/>
    </row>
    <row r="8348" s="145" customFormat="1" ht="12.75" customHeight="1">
      <c r="H8348" s="149"/>
    </row>
    <row r="8349" s="145" customFormat="1" ht="12.75" customHeight="1">
      <c r="H8349" s="149"/>
    </row>
    <row r="8350" s="145" customFormat="1" ht="12.75" customHeight="1">
      <c r="H8350" s="149"/>
    </row>
    <row r="8351" s="145" customFormat="1" ht="12.75" customHeight="1">
      <c r="H8351" s="149"/>
    </row>
    <row r="8352" s="145" customFormat="1" ht="12.75" customHeight="1">
      <c r="H8352" s="149"/>
    </row>
    <row r="8353" s="145" customFormat="1" ht="12.75" customHeight="1">
      <c r="H8353" s="149"/>
    </row>
    <row r="8354" s="145" customFormat="1" ht="12.75" customHeight="1">
      <c r="H8354" s="149"/>
    </row>
    <row r="8355" s="145" customFormat="1" ht="12.75" customHeight="1">
      <c r="H8355" s="149"/>
    </row>
    <row r="8356" s="145" customFormat="1" ht="12.75" customHeight="1">
      <c r="H8356" s="149"/>
    </row>
    <row r="8357" s="145" customFormat="1" ht="12.75" customHeight="1">
      <c r="H8357" s="149"/>
    </row>
    <row r="8358" s="145" customFormat="1" ht="12.75" customHeight="1">
      <c r="H8358" s="149"/>
    </row>
    <row r="8359" s="145" customFormat="1" ht="12.75" customHeight="1">
      <c r="H8359" s="149"/>
    </row>
    <row r="8360" s="145" customFormat="1" ht="12.75" customHeight="1">
      <c r="H8360" s="149"/>
    </row>
    <row r="8361" s="145" customFormat="1" ht="12.75" customHeight="1">
      <c r="H8361" s="149"/>
    </row>
    <row r="8362" s="145" customFormat="1" ht="12.75" customHeight="1">
      <c r="H8362" s="149"/>
    </row>
    <row r="8363" s="145" customFormat="1" ht="12.75" customHeight="1">
      <c r="H8363" s="149"/>
    </row>
    <row r="8364" s="145" customFormat="1" ht="12.75" customHeight="1">
      <c r="H8364" s="149"/>
    </row>
    <row r="8365" s="145" customFormat="1" ht="12.75" customHeight="1">
      <c r="H8365" s="149"/>
    </row>
    <row r="8366" s="145" customFormat="1" ht="12.75" customHeight="1">
      <c r="H8366" s="149"/>
    </row>
    <row r="8367" s="145" customFormat="1" ht="12.75" customHeight="1">
      <c r="H8367" s="149"/>
    </row>
    <row r="8368" s="145" customFormat="1" ht="12.75" customHeight="1">
      <c r="H8368" s="149"/>
    </row>
    <row r="8369" s="145" customFormat="1" ht="12.75" customHeight="1">
      <c r="H8369" s="149"/>
    </row>
    <row r="8370" s="145" customFormat="1" ht="12.75" customHeight="1">
      <c r="H8370" s="149"/>
    </row>
    <row r="8371" s="145" customFormat="1" ht="12.75" customHeight="1">
      <c r="H8371" s="149"/>
    </row>
    <row r="8372" s="145" customFormat="1" ht="12.75" customHeight="1">
      <c r="H8372" s="149"/>
    </row>
    <row r="8373" s="145" customFormat="1" ht="12.75" customHeight="1">
      <c r="H8373" s="149"/>
    </row>
    <row r="8374" s="145" customFormat="1" ht="12.75" customHeight="1">
      <c r="H8374" s="149"/>
    </row>
    <row r="8375" s="145" customFormat="1" ht="12.75" customHeight="1">
      <c r="H8375" s="149"/>
    </row>
    <row r="8376" s="145" customFormat="1" ht="12.75" customHeight="1">
      <c r="H8376" s="149"/>
    </row>
    <row r="8377" s="145" customFormat="1" ht="12.75" customHeight="1">
      <c r="H8377" s="149"/>
    </row>
    <row r="8378" s="145" customFormat="1" ht="12.75" customHeight="1">
      <c r="H8378" s="149"/>
    </row>
    <row r="8379" s="145" customFormat="1" ht="12.75" customHeight="1">
      <c r="H8379" s="149"/>
    </row>
    <row r="8380" s="145" customFormat="1" ht="12.75" customHeight="1">
      <c r="H8380" s="149"/>
    </row>
    <row r="8381" s="145" customFormat="1" ht="12.75" customHeight="1">
      <c r="H8381" s="149"/>
    </row>
    <row r="8382" s="145" customFormat="1" ht="12.75" customHeight="1">
      <c r="H8382" s="149"/>
    </row>
    <row r="8383" s="145" customFormat="1" ht="12.75" customHeight="1">
      <c r="H8383" s="149"/>
    </row>
    <row r="8384" s="145" customFormat="1" ht="12.75" customHeight="1">
      <c r="H8384" s="149"/>
    </row>
    <row r="8385" s="145" customFormat="1" ht="12.75" customHeight="1">
      <c r="H8385" s="149"/>
    </row>
    <row r="8386" s="145" customFormat="1" ht="12.75" customHeight="1">
      <c r="H8386" s="149"/>
    </row>
    <row r="8387" s="145" customFormat="1" ht="12.75" customHeight="1">
      <c r="H8387" s="149"/>
    </row>
    <row r="8388" s="145" customFormat="1" ht="12.75" customHeight="1">
      <c r="H8388" s="149"/>
    </row>
    <row r="8389" s="145" customFormat="1" ht="12.75" customHeight="1">
      <c r="H8389" s="149"/>
    </row>
    <row r="8390" s="145" customFormat="1" ht="12.75" customHeight="1">
      <c r="H8390" s="149"/>
    </row>
    <row r="8391" s="145" customFormat="1" ht="12.75" customHeight="1">
      <c r="H8391" s="149"/>
    </row>
    <row r="8392" s="145" customFormat="1" ht="12.75" customHeight="1">
      <c r="H8392" s="149"/>
    </row>
    <row r="8393" s="145" customFormat="1" ht="12.75" customHeight="1">
      <c r="H8393" s="149"/>
    </row>
    <row r="8394" s="145" customFormat="1" ht="12.75" customHeight="1">
      <c r="H8394" s="149"/>
    </row>
    <row r="8395" s="145" customFormat="1" ht="12.75" customHeight="1">
      <c r="H8395" s="149"/>
    </row>
    <row r="8396" s="145" customFormat="1" ht="12.75" customHeight="1">
      <c r="H8396" s="149"/>
    </row>
    <row r="8397" s="145" customFormat="1" ht="12.75" customHeight="1">
      <c r="H8397" s="149"/>
    </row>
    <row r="8398" s="145" customFormat="1" ht="12.75" customHeight="1">
      <c r="H8398" s="149"/>
    </row>
    <row r="8399" s="145" customFormat="1" ht="12.75" customHeight="1">
      <c r="H8399" s="149"/>
    </row>
    <row r="8400" s="145" customFormat="1" ht="12.75" customHeight="1">
      <c r="H8400" s="149"/>
    </row>
    <row r="8401" s="145" customFormat="1" ht="12.75" customHeight="1">
      <c r="H8401" s="149"/>
    </row>
    <row r="8402" s="145" customFormat="1" ht="12.75" customHeight="1">
      <c r="H8402" s="149"/>
    </row>
    <row r="8403" s="145" customFormat="1" ht="12.75" customHeight="1">
      <c r="H8403" s="149"/>
    </row>
    <row r="8404" s="145" customFormat="1" ht="12.75" customHeight="1">
      <c r="H8404" s="149"/>
    </row>
    <row r="8405" s="145" customFormat="1" ht="12.75" customHeight="1">
      <c r="H8405" s="149"/>
    </row>
    <row r="8406" s="145" customFormat="1" ht="12.75" customHeight="1">
      <c r="H8406" s="149"/>
    </row>
    <row r="8407" s="145" customFormat="1" ht="12.75" customHeight="1">
      <c r="H8407" s="149"/>
    </row>
    <row r="8408" s="145" customFormat="1" ht="12.75" customHeight="1">
      <c r="H8408" s="149"/>
    </row>
    <row r="8409" s="145" customFormat="1" ht="12.75" customHeight="1">
      <c r="H8409" s="149"/>
    </row>
    <row r="8410" s="145" customFormat="1" ht="12.75" customHeight="1">
      <c r="H8410" s="149"/>
    </row>
    <row r="8411" s="145" customFormat="1" ht="12.75" customHeight="1">
      <c r="H8411" s="149"/>
    </row>
    <row r="8412" s="145" customFormat="1" ht="12.75" customHeight="1">
      <c r="H8412" s="149"/>
    </row>
    <row r="8413" s="145" customFormat="1" ht="12.75" customHeight="1">
      <c r="H8413" s="149"/>
    </row>
    <row r="8414" s="145" customFormat="1" ht="12.75" customHeight="1">
      <c r="H8414" s="149"/>
    </row>
    <row r="8415" s="145" customFormat="1" ht="12.75" customHeight="1">
      <c r="H8415" s="149"/>
    </row>
    <row r="8416" s="145" customFormat="1" ht="12.75" customHeight="1">
      <c r="H8416" s="149"/>
    </row>
    <row r="8417" s="145" customFormat="1" ht="12.75" customHeight="1">
      <c r="H8417" s="149"/>
    </row>
    <row r="8418" s="145" customFormat="1" ht="12.75" customHeight="1">
      <c r="H8418" s="149"/>
    </row>
    <row r="8419" s="145" customFormat="1" ht="12.75" customHeight="1">
      <c r="H8419" s="149"/>
    </row>
    <row r="8420" s="145" customFormat="1" ht="12.75" customHeight="1">
      <c r="H8420" s="149"/>
    </row>
    <row r="8421" s="145" customFormat="1" ht="12.75" customHeight="1">
      <c r="H8421" s="149"/>
    </row>
    <row r="8422" s="145" customFormat="1" ht="12.75" customHeight="1">
      <c r="H8422" s="149"/>
    </row>
    <row r="8423" s="145" customFormat="1" ht="12.75" customHeight="1">
      <c r="H8423" s="149"/>
    </row>
    <row r="8424" s="145" customFormat="1" ht="12.75" customHeight="1">
      <c r="H8424" s="149"/>
    </row>
    <row r="8425" s="145" customFormat="1" ht="12.75" customHeight="1">
      <c r="H8425" s="149"/>
    </row>
    <row r="8426" s="145" customFormat="1" ht="12.75" customHeight="1">
      <c r="H8426" s="149"/>
    </row>
    <row r="8427" s="145" customFormat="1" ht="12.75" customHeight="1">
      <c r="H8427" s="149"/>
    </row>
    <row r="8428" s="145" customFormat="1" ht="12.75" customHeight="1">
      <c r="H8428" s="149"/>
    </row>
    <row r="8429" s="145" customFormat="1" ht="12.75" customHeight="1">
      <c r="H8429" s="149"/>
    </row>
    <row r="8430" s="145" customFormat="1" ht="12.75" customHeight="1">
      <c r="H8430" s="149"/>
    </row>
    <row r="8431" s="145" customFormat="1" ht="12.75" customHeight="1">
      <c r="H8431" s="149"/>
    </row>
    <row r="8432" s="145" customFormat="1" ht="12.75" customHeight="1">
      <c r="H8432" s="149"/>
    </row>
    <row r="8433" s="145" customFormat="1" ht="12.75" customHeight="1">
      <c r="H8433" s="149"/>
    </row>
    <row r="8434" s="145" customFormat="1" ht="12.75" customHeight="1">
      <c r="H8434" s="149"/>
    </row>
    <row r="8435" s="145" customFormat="1" ht="12.75" customHeight="1">
      <c r="H8435" s="149"/>
    </row>
    <row r="8436" s="145" customFormat="1" ht="12.75" customHeight="1">
      <c r="H8436" s="149"/>
    </row>
    <row r="8437" s="145" customFormat="1" ht="12.75" customHeight="1">
      <c r="H8437" s="149"/>
    </row>
    <row r="8438" s="145" customFormat="1" ht="12.75" customHeight="1">
      <c r="H8438" s="149"/>
    </row>
    <row r="8439" s="145" customFormat="1" ht="12.75" customHeight="1">
      <c r="H8439" s="149"/>
    </row>
    <row r="8440" s="145" customFormat="1" ht="12.75" customHeight="1">
      <c r="H8440" s="149"/>
    </row>
    <row r="8441" s="145" customFormat="1" ht="12.75" customHeight="1">
      <c r="H8441" s="149"/>
    </row>
    <row r="8442" s="145" customFormat="1" ht="12.75" customHeight="1">
      <c r="H8442" s="149"/>
    </row>
    <row r="8443" s="145" customFormat="1" ht="12.75" customHeight="1">
      <c r="H8443" s="149"/>
    </row>
    <row r="8444" s="145" customFormat="1" ht="12.75" customHeight="1">
      <c r="H8444" s="149"/>
    </row>
    <row r="8445" s="145" customFormat="1" ht="12.75" customHeight="1">
      <c r="H8445" s="149"/>
    </row>
    <row r="8446" s="145" customFormat="1" ht="12.75" customHeight="1">
      <c r="H8446" s="149"/>
    </row>
    <row r="8447" s="145" customFormat="1" ht="12.75" customHeight="1">
      <c r="H8447" s="149"/>
    </row>
    <row r="8448" s="145" customFormat="1" ht="12.75" customHeight="1">
      <c r="H8448" s="149"/>
    </row>
    <row r="8449" s="145" customFormat="1" ht="12.75" customHeight="1">
      <c r="H8449" s="149"/>
    </row>
    <row r="8450" s="145" customFormat="1" ht="12.75" customHeight="1">
      <c r="H8450" s="149"/>
    </row>
    <row r="8451" s="145" customFormat="1" ht="12.75" customHeight="1">
      <c r="H8451" s="149"/>
    </row>
    <row r="8452" s="145" customFormat="1" ht="12.75" customHeight="1">
      <c r="H8452" s="149"/>
    </row>
    <row r="8453" s="145" customFormat="1" ht="12.75" customHeight="1">
      <c r="H8453" s="149"/>
    </row>
    <row r="8454" s="145" customFormat="1" ht="12.75" customHeight="1">
      <c r="H8454" s="149"/>
    </row>
    <row r="8455" s="145" customFormat="1" ht="12.75" customHeight="1">
      <c r="H8455" s="149"/>
    </row>
    <row r="8456" s="145" customFormat="1" ht="12.75" customHeight="1">
      <c r="H8456" s="149"/>
    </row>
    <row r="8457" s="145" customFormat="1" ht="12.75" customHeight="1">
      <c r="H8457" s="149"/>
    </row>
    <row r="8458" s="145" customFormat="1" ht="12.75" customHeight="1">
      <c r="H8458" s="149"/>
    </row>
    <row r="8459" s="145" customFormat="1" ht="12.75" customHeight="1">
      <c r="H8459" s="149"/>
    </row>
    <row r="8460" s="145" customFormat="1" ht="12.75" customHeight="1">
      <c r="H8460" s="149"/>
    </row>
    <row r="8461" s="145" customFormat="1" ht="12.75" customHeight="1">
      <c r="H8461" s="149"/>
    </row>
    <row r="8462" s="145" customFormat="1" ht="12.75" customHeight="1">
      <c r="H8462" s="149"/>
    </row>
    <row r="8463" s="145" customFormat="1" ht="12.75" customHeight="1">
      <c r="H8463" s="149"/>
    </row>
    <row r="8464" s="145" customFormat="1" ht="12.75" customHeight="1">
      <c r="H8464" s="149"/>
    </row>
    <row r="8465" s="145" customFormat="1" ht="12.75" customHeight="1">
      <c r="H8465" s="149"/>
    </row>
    <row r="8466" s="145" customFormat="1" ht="12.75" customHeight="1">
      <c r="H8466" s="149"/>
    </row>
    <row r="8467" s="145" customFormat="1" ht="12.75" customHeight="1">
      <c r="H8467" s="149"/>
    </row>
    <row r="8468" s="145" customFormat="1" ht="12.75" customHeight="1">
      <c r="H8468" s="149"/>
    </row>
    <row r="8469" s="145" customFormat="1" ht="12.75" customHeight="1">
      <c r="H8469" s="149"/>
    </row>
    <row r="8470" s="145" customFormat="1" ht="12.75" customHeight="1">
      <c r="H8470" s="149"/>
    </row>
    <row r="8471" s="145" customFormat="1" ht="12.75" customHeight="1">
      <c r="H8471" s="149"/>
    </row>
    <row r="8472" s="145" customFormat="1" ht="12.75" customHeight="1">
      <c r="H8472" s="149"/>
    </row>
    <row r="8473" s="145" customFormat="1" ht="12.75" customHeight="1">
      <c r="H8473" s="149"/>
    </row>
    <row r="8474" s="145" customFormat="1" ht="12.75" customHeight="1">
      <c r="H8474" s="149"/>
    </row>
    <row r="8475" s="145" customFormat="1" ht="12.75" customHeight="1">
      <c r="H8475" s="149"/>
    </row>
    <row r="8476" s="145" customFormat="1" ht="12.75" customHeight="1">
      <c r="H8476" s="149"/>
    </row>
    <row r="8477" s="145" customFormat="1" ht="12.75" customHeight="1">
      <c r="H8477" s="149"/>
    </row>
    <row r="8478" s="145" customFormat="1" ht="12.75" customHeight="1">
      <c r="H8478" s="149"/>
    </row>
    <row r="8479" s="145" customFormat="1" ht="12.75" customHeight="1">
      <c r="H8479" s="149"/>
    </row>
    <row r="8480" s="145" customFormat="1" ht="12.75" customHeight="1">
      <c r="H8480" s="149"/>
    </row>
    <row r="8481" s="145" customFormat="1" ht="12.75" customHeight="1">
      <c r="H8481" s="149"/>
    </row>
    <row r="8482" s="145" customFormat="1" ht="12.75" customHeight="1">
      <c r="H8482" s="149"/>
    </row>
    <row r="8483" s="145" customFormat="1" ht="12.75" customHeight="1">
      <c r="H8483" s="149"/>
    </row>
    <row r="8484" s="145" customFormat="1" ht="12.75" customHeight="1">
      <c r="H8484" s="149"/>
    </row>
    <row r="8485" s="145" customFormat="1" ht="12.75" customHeight="1">
      <c r="H8485" s="149"/>
    </row>
    <row r="8486" s="145" customFormat="1" ht="12.75" customHeight="1">
      <c r="H8486" s="149"/>
    </row>
    <row r="8487" s="145" customFormat="1" ht="12.75" customHeight="1">
      <c r="H8487" s="149"/>
    </row>
    <row r="8488" s="145" customFormat="1" ht="12.75" customHeight="1">
      <c r="H8488" s="149"/>
    </row>
    <row r="8489" s="145" customFormat="1" ht="12.75" customHeight="1">
      <c r="H8489" s="149"/>
    </row>
    <row r="8490" s="145" customFormat="1" ht="12.75" customHeight="1">
      <c r="H8490" s="149"/>
    </row>
    <row r="8491" s="145" customFormat="1" ht="12.75" customHeight="1">
      <c r="H8491" s="149"/>
    </row>
    <row r="8492" s="145" customFormat="1" ht="12.75" customHeight="1">
      <c r="H8492" s="149"/>
    </row>
    <row r="8493" s="145" customFormat="1" ht="12.75" customHeight="1">
      <c r="H8493" s="149"/>
    </row>
    <row r="8494" s="145" customFormat="1" ht="12.75" customHeight="1">
      <c r="H8494" s="149"/>
    </row>
    <row r="8495" s="145" customFormat="1" ht="12.75" customHeight="1">
      <c r="H8495" s="149"/>
    </row>
    <row r="8496" s="145" customFormat="1" ht="12.75" customHeight="1">
      <c r="H8496" s="149"/>
    </row>
    <row r="8497" s="145" customFormat="1" ht="12.75" customHeight="1">
      <c r="H8497" s="149"/>
    </row>
    <row r="8498" s="145" customFormat="1" ht="12.75" customHeight="1">
      <c r="H8498" s="149"/>
    </row>
    <row r="8499" s="145" customFormat="1" ht="12.75" customHeight="1">
      <c r="H8499" s="149"/>
    </row>
    <row r="8500" s="145" customFormat="1" ht="12.75" customHeight="1">
      <c r="H8500" s="149"/>
    </row>
    <row r="8501" s="145" customFormat="1" ht="12.75" customHeight="1">
      <c r="H8501" s="149"/>
    </row>
    <row r="8502" s="145" customFormat="1" ht="12.75" customHeight="1">
      <c r="H8502" s="149"/>
    </row>
    <row r="8503" s="145" customFormat="1" ht="12.75" customHeight="1">
      <c r="H8503" s="149"/>
    </row>
    <row r="8504" s="145" customFormat="1" ht="12.75" customHeight="1">
      <c r="H8504" s="149"/>
    </row>
    <row r="8505" s="145" customFormat="1" ht="12.75" customHeight="1">
      <c r="H8505" s="149"/>
    </row>
    <row r="8506" s="145" customFormat="1" ht="12.75" customHeight="1">
      <c r="H8506" s="149"/>
    </row>
    <row r="8507" s="145" customFormat="1" ht="12.75" customHeight="1">
      <c r="H8507" s="149"/>
    </row>
    <row r="8508" s="145" customFormat="1" ht="12.75" customHeight="1">
      <c r="H8508" s="149"/>
    </row>
    <row r="8509" s="145" customFormat="1" ht="12.75" customHeight="1">
      <c r="H8509" s="149"/>
    </row>
    <row r="8510" s="145" customFormat="1" ht="12.75" customHeight="1">
      <c r="H8510" s="149"/>
    </row>
    <row r="8511" s="145" customFormat="1" ht="12.75" customHeight="1">
      <c r="H8511" s="149"/>
    </row>
    <row r="8512" s="145" customFormat="1" ht="12.75" customHeight="1">
      <c r="H8512" s="149"/>
    </row>
    <row r="8513" s="145" customFormat="1" ht="12.75" customHeight="1">
      <c r="H8513" s="149"/>
    </row>
    <row r="8514" s="145" customFormat="1" ht="12.75" customHeight="1">
      <c r="H8514" s="149"/>
    </row>
    <row r="8515" s="145" customFormat="1" ht="12.75" customHeight="1">
      <c r="H8515" s="149"/>
    </row>
    <row r="8516" s="145" customFormat="1" ht="12.75" customHeight="1">
      <c r="H8516" s="149"/>
    </row>
    <row r="8517" s="145" customFormat="1" ht="12.75" customHeight="1">
      <c r="H8517" s="149"/>
    </row>
    <row r="8518" s="145" customFormat="1" ht="12.75" customHeight="1">
      <c r="H8518" s="149"/>
    </row>
    <row r="8519" s="145" customFormat="1" ht="12.75" customHeight="1">
      <c r="H8519" s="149"/>
    </row>
    <row r="8520" s="145" customFormat="1" ht="12.75" customHeight="1">
      <c r="H8520" s="149"/>
    </row>
    <row r="8521" s="145" customFormat="1" ht="12.75" customHeight="1">
      <c r="H8521" s="149"/>
    </row>
    <row r="8522" s="145" customFormat="1" ht="12.75" customHeight="1">
      <c r="H8522" s="149"/>
    </row>
    <row r="8523" s="145" customFormat="1" ht="12.75" customHeight="1">
      <c r="H8523" s="149"/>
    </row>
    <row r="8524" s="145" customFormat="1" ht="12.75" customHeight="1">
      <c r="H8524" s="149"/>
    </row>
    <row r="8525" s="145" customFormat="1" ht="12.75" customHeight="1">
      <c r="H8525" s="149"/>
    </row>
    <row r="8526" s="145" customFormat="1" ht="12.75" customHeight="1">
      <c r="H8526" s="149"/>
    </row>
    <row r="8527" s="145" customFormat="1" ht="12.75" customHeight="1">
      <c r="H8527" s="149"/>
    </row>
    <row r="8528" s="145" customFormat="1" ht="12.75" customHeight="1">
      <c r="H8528" s="149"/>
    </row>
    <row r="8529" s="145" customFormat="1" ht="12.75" customHeight="1">
      <c r="H8529" s="149"/>
    </row>
    <row r="8530" s="145" customFormat="1" ht="12.75" customHeight="1">
      <c r="H8530" s="149"/>
    </row>
    <row r="8531" s="145" customFormat="1" ht="12.75" customHeight="1">
      <c r="H8531" s="149"/>
    </row>
    <row r="8532" s="145" customFormat="1" ht="12.75" customHeight="1">
      <c r="H8532" s="149"/>
    </row>
    <row r="8533" s="145" customFormat="1" ht="12.75" customHeight="1">
      <c r="H8533" s="149"/>
    </row>
    <row r="8534" s="145" customFormat="1" ht="12.75" customHeight="1">
      <c r="H8534" s="149"/>
    </row>
    <row r="8535" s="145" customFormat="1" ht="12.75" customHeight="1">
      <c r="H8535" s="149"/>
    </row>
    <row r="8536" s="145" customFormat="1" ht="12.75" customHeight="1">
      <c r="H8536" s="149"/>
    </row>
    <row r="8537" s="145" customFormat="1" ht="12.75" customHeight="1">
      <c r="H8537" s="149"/>
    </row>
    <row r="8538" s="145" customFormat="1" ht="12.75" customHeight="1">
      <c r="H8538" s="149"/>
    </row>
    <row r="8539" s="145" customFormat="1" ht="12.75" customHeight="1">
      <c r="H8539" s="149"/>
    </row>
    <row r="8540" s="145" customFormat="1" ht="12.75" customHeight="1">
      <c r="H8540" s="149"/>
    </row>
    <row r="8541" s="145" customFormat="1" ht="12.75" customHeight="1">
      <c r="H8541" s="149"/>
    </row>
    <row r="8542" s="145" customFormat="1" ht="12.75" customHeight="1">
      <c r="H8542" s="149"/>
    </row>
    <row r="8543" s="145" customFormat="1" ht="12.75" customHeight="1">
      <c r="H8543" s="149"/>
    </row>
    <row r="8544" s="145" customFormat="1" ht="12.75" customHeight="1">
      <c r="H8544" s="149"/>
    </row>
    <row r="8545" s="145" customFormat="1" ht="12.75" customHeight="1">
      <c r="H8545" s="149"/>
    </row>
    <row r="8546" s="145" customFormat="1" ht="12.75" customHeight="1">
      <c r="H8546" s="149"/>
    </row>
    <row r="8547" s="145" customFormat="1" ht="12.75" customHeight="1">
      <c r="H8547" s="149"/>
    </row>
    <row r="8548" s="145" customFormat="1" ht="12.75" customHeight="1">
      <c r="H8548" s="149"/>
    </row>
    <row r="8549" s="145" customFormat="1" ht="12.75" customHeight="1">
      <c r="H8549" s="149"/>
    </row>
    <row r="8550" s="145" customFormat="1" ht="12.75" customHeight="1">
      <c r="H8550" s="149"/>
    </row>
    <row r="8551" s="145" customFormat="1" ht="12.75" customHeight="1">
      <c r="H8551" s="149"/>
    </row>
    <row r="8552" s="145" customFormat="1" ht="12.75" customHeight="1">
      <c r="H8552" s="149"/>
    </row>
    <row r="8553" s="145" customFormat="1" ht="12.75" customHeight="1">
      <c r="H8553" s="149"/>
    </row>
    <row r="8554" s="145" customFormat="1" ht="12.75" customHeight="1">
      <c r="H8554" s="149"/>
    </row>
    <row r="8555" s="145" customFormat="1" ht="12.75" customHeight="1">
      <c r="H8555" s="149"/>
    </row>
    <row r="8556" s="145" customFormat="1" ht="12.75" customHeight="1">
      <c r="H8556" s="149"/>
    </row>
    <row r="8557" s="145" customFormat="1" ht="12.75" customHeight="1">
      <c r="H8557" s="149"/>
    </row>
    <row r="8558" s="145" customFormat="1" ht="12.75" customHeight="1">
      <c r="H8558" s="149"/>
    </row>
    <row r="8559" s="145" customFormat="1" ht="12.75" customHeight="1">
      <c r="H8559" s="149"/>
    </row>
    <row r="8560" s="145" customFormat="1" ht="12.75" customHeight="1">
      <c r="H8560" s="149"/>
    </row>
    <row r="8561" s="145" customFormat="1" ht="12.75" customHeight="1">
      <c r="H8561" s="149"/>
    </row>
    <row r="8562" s="145" customFormat="1" ht="12.75" customHeight="1">
      <c r="H8562" s="149"/>
    </row>
    <row r="8563" s="145" customFormat="1" ht="12.75" customHeight="1">
      <c r="H8563" s="149"/>
    </row>
    <row r="8564" s="145" customFormat="1" ht="12.75" customHeight="1">
      <c r="H8564" s="149"/>
    </row>
    <row r="8565" s="145" customFormat="1" ht="12.75" customHeight="1">
      <c r="H8565" s="149"/>
    </row>
    <row r="8566" s="145" customFormat="1" ht="12.75" customHeight="1">
      <c r="H8566" s="149"/>
    </row>
    <row r="8567" s="145" customFormat="1" ht="12.75" customHeight="1">
      <c r="H8567" s="149"/>
    </row>
    <row r="8568" s="145" customFormat="1" ht="12.75" customHeight="1">
      <c r="H8568" s="149"/>
    </row>
    <row r="8569" s="145" customFormat="1" ht="12.75" customHeight="1">
      <c r="H8569" s="149"/>
    </row>
    <row r="8570" s="145" customFormat="1" ht="12.75" customHeight="1">
      <c r="H8570" s="149"/>
    </row>
    <row r="8571" s="145" customFormat="1" ht="12.75" customHeight="1">
      <c r="H8571" s="149"/>
    </row>
    <row r="8572" s="145" customFormat="1" ht="12.75" customHeight="1">
      <c r="H8572" s="149"/>
    </row>
    <row r="8573" s="145" customFormat="1" ht="12.75" customHeight="1">
      <c r="H8573" s="149"/>
    </row>
    <row r="8574" s="145" customFormat="1" ht="12.75" customHeight="1">
      <c r="H8574" s="149"/>
    </row>
    <row r="8575" s="145" customFormat="1" ht="12.75" customHeight="1">
      <c r="H8575" s="149"/>
    </row>
    <row r="8576" s="145" customFormat="1" ht="12.75" customHeight="1">
      <c r="H8576" s="149"/>
    </row>
    <row r="8577" s="145" customFormat="1" ht="12.75" customHeight="1">
      <c r="H8577" s="149"/>
    </row>
    <row r="8578" s="145" customFormat="1" ht="12.75" customHeight="1">
      <c r="H8578" s="149"/>
    </row>
    <row r="8579" s="145" customFormat="1" ht="12.75" customHeight="1">
      <c r="H8579" s="149"/>
    </row>
    <row r="8580" s="145" customFormat="1" ht="12.75" customHeight="1">
      <c r="H8580" s="149"/>
    </row>
    <row r="8581" s="145" customFormat="1" ht="12.75" customHeight="1">
      <c r="H8581" s="149"/>
    </row>
    <row r="8582" s="145" customFormat="1" ht="12.75" customHeight="1">
      <c r="H8582" s="149"/>
    </row>
    <row r="8583" s="145" customFormat="1" ht="12.75" customHeight="1">
      <c r="H8583" s="149"/>
    </row>
    <row r="8584" s="145" customFormat="1" ht="12.75" customHeight="1">
      <c r="H8584" s="149"/>
    </row>
    <row r="8585" s="145" customFormat="1" ht="12.75" customHeight="1">
      <c r="H8585" s="149"/>
    </row>
    <row r="8586" s="145" customFormat="1" ht="12.75" customHeight="1">
      <c r="H8586" s="149"/>
    </row>
    <row r="8587" s="145" customFormat="1" ht="12.75" customHeight="1">
      <c r="H8587" s="149"/>
    </row>
    <row r="8588" s="145" customFormat="1" ht="12.75" customHeight="1">
      <c r="H8588" s="149"/>
    </row>
    <row r="8589" s="145" customFormat="1" ht="12.75" customHeight="1">
      <c r="H8589" s="149"/>
    </row>
    <row r="8590" s="145" customFormat="1" ht="12.75" customHeight="1">
      <c r="H8590" s="149"/>
    </row>
    <row r="8591" s="145" customFormat="1" ht="12.75" customHeight="1">
      <c r="H8591" s="149"/>
    </row>
    <row r="8592" s="145" customFormat="1" ht="12.75" customHeight="1">
      <c r="H8592" s="149"/>
    </row>
    <row r="8593" s="145" customFormat="1" ht="12.75" customHeight="1">
      <c r="H8593" s="149"/>
    </row>
    <row r="8594" s="145" customFormat="1" ht="12.75" customHeight="1">
      <c r="H8594" s="149"/>
    </row>
    <row r="8595" s="145" customFormat="1" ht="12.75" customHeight="1">
      <c r="H8595" s="149"/>
    </row>
    <row r="8596" s="145" customFormat="1" ht="12.75" customHeight="1">
      <c r="H8596" s="149"/>
    </row>
    <row r="8597" s="145" customFormat="1" ht="12.75" customHeight="1">
      <c r="H8597" s="149"/>
    </row>
    <row r="8598" s="145" customFormat="1" ht="12.75" customHeight="1">
      <c r="H8598" s="149"/>
    </row>
    <row r="8599" s="145" customFormat="1" ht="12.75" customHeight="1">
      <c r="H8599" s="149"/>
    </row>
    <row r="8600" s="145" customFormat="1" ht="12.75" customHeight="1">
      <c r="H8600" s="149"/>
    </row>
    <row r="8601" s="145" customFormat="1" ht="12.75" customHeight="1">
      <c r="H8601" s="149"/>
    </row>
    <row r="8602" s="145" customFormat="1" ht="12.75" customHeight="1">
      <c r="H8602" s="149"/>
    </row>
    <row r="8603" s="145" customFormat="1" ht="12.75" customHeight="1">
      <c r="H8603" s="149"/>
    </row>
    <row r="8604" s="145" customFormat="1" ht="12.75" customHeight="1">
      <c r="H8604" s="149"/>
    </row>
    <row r="8605" s="145" customFormat="1" ht="12.75" customHeight="1">
      <c r="H8605" s="149"/>
    </row>
    <row r="8606" s="145" customFormat="1" ht="12.75" customHeight="1">
      <c r="H8606" s="149"/>
    </row>
    <row r="8607" s="145" customFormat="1" ht="12.75" customHeight="1">
      <c r="H8607" s="149"/>
    </row>
    <row r="8608" s="145" customFormat="1" ht="12.75" customHeight="1">
      <c r="H8608" s="149"/>
    </row>
    <row r="8609" s="145" customFormat="1" ht="12.75" customHeight="1">
      <c r="H8609" s="149"/>
    </row>
    <row r="8610" s="145" customFormat="1" ht="12.75" customHeight="1">
      <c r="H8610" s="149"/>
    </row>
    <row r="8611" s="145" customFormat="1" ht="12.75" customHeight="1">
      <c r="H8611" s="149"/>
    </row>
    <row r="8612" s="145" customFormat="1" ht="12.75" customHeight="1">
      <c r="H8612" s="149"/>
    </row>
    <row r="8613" s="145" customFormat="1" ht="12.75" customHeight="1">
      <c r="H8613" s="149"/>
    </row>
    <row r="8614" s="145" customFormat="1" ht="12.75" customHeight="1">
      <c r="H8614" s="149"/>
    </row>
    <row r="8615" s="145" customFormat="1" ht="12.75" customHeight="1">
      <c r="H8615" s="149"/>
    </row>
    <row r="8616" s="145" customFormat="1" ht="12.75" customHeight="1">
      <c r="H8616" s="149"/>
    </row>
    <row r="8617" s="145" customFormat="1" ht="12.75" customHeight="1">
      <c r="H8617" s="149"/>
    </row>
    <row r="8618" s="145" customFormat="1" ht="12.75" customHeight="1">
      <c r="H8618" s="149"/>
    </row>
    <row r="8619" s="145" customFormat="1" ht="12.75" customHeight="1">
      <c r="H8619" s="149"/>
    </row>
    <row r="8620" s="145" customFormat="1" ht="12.75" customHeight="1">
      <c r="H8620" s="149"/>
    </row>
    <row r="8621" s="145" customFormat="1" ht="12.75" customHeight="1">
      <c r="H8621" s="149"/>
    </row>
    <row r="8622" s="145" customFormat="1" ht="12.75" customHeight="1">
      <c r="H8622" s="149"/>
    </row>
    <row r="8623" s="145" customFormat="1" ht="12.75" customHeight="1">
      <c r="H8623" s="149"/>
    </row>
    <row r="8624" s="145" customFormat="1" ht="12.75" customHeight="1">
      <c r="H8624" s="149"/>
    </row>
    <row r="8625" s="145" customFormat="1" ht="12.75" customHeight="1">
      <c r="H8625" s="149"/>
    </row>
    <row r="8626" s="145" customFormat="1" ht="12.75" customHeight="1">
      <c r="H8626" s="149"/>
    </row>
    <row r="8627" s="145" customFormat="1" ht="12.75" customHeight="1">
      <c r="H8627" s="149"/>
    </row>
    <row r="8628" s="145" customFormat="1" ht="12.75" customHeight="1">
      <c r="H8628" s="149"/>
    </row>
    <row r="8629" s="145" customFormat="1" ht="12.75" customHeight="1">
      <c r="H8629" s="149"/>
    </row>
    <row r="8630" s="145" customFormat="1" ht="12.75" customHeight="1">
      <c r="H8630" s="149"/>
    </row>
    <row r="8631" s="145" customFormat="1" ht="12.75" customHeight="1">
      <c r="H8631" s="149"/>
    </row>
    <row r="8632" s="145" customFormat="1" ht="12.75" customHeight="1">
      <c r="H8632" s="149"/>
    </row>
    <row r="8633" s="145" customFormat="1" ht="12.75" customHeight="1">
      <c r="H8633" s="149"/>
    </row>
    <row r="8634" s="145" customFormat="1" ht="12.75" customHeight="1">
      <c r="H8634" s="149"/>
    </row>
    <row r="8635" s="145" customFormat="1" ht="12.75" customHeight="1">
      <c r="H8635" s="149"/>
    </row>
    <row r="8636" s="145" customFormat="1" ht="12.75" customHeight="1">
      <c r="H8636" s="149"/>
    </row>
    <row r="8637" s="145" customFormat="1" ht="12.75" customHeight="1">
      <c r="H8637" s="149"/>
    </row>
    <row r="8638" s="145" customFormat="1" ht="12.75" customHeight="1">
      <c r="H8638" s="149"/>
    </row>
    <row r="8639" s="145" customFormat="1" ht="12.75" customHeight="1">
      <c r="H8639" s="149"/>
    </row>
    <row r="8640" s="145" customFormat="1" ht="12.75" customHeight="1">
      <c r="H8640" s="149"/>
    </row>
    <row r="8641" s="145" customFormat="1" ht="12.75" customHeight="1">
      <c r="H8641" s="149"/>
    </row>
    <row r="8642" s="145" customFormat="1" ht="12.75" customHeight="1">
      <c r="H8642" s="149"/>
    </row>
    <row r="8643" s="145" customFormat="1" ht="12.75" customHeight="1">
      <c r="H8643" s="149"/>
    </row>
    <row r="8644" s="145" customFormat="1" ht="12.75" customHeight="1">
      <c r="H8644" s="149"/>
    </row>
    <row r="8645" s="145" customFormat="1" ht="12.75" customHeight="1">
      <c r="H8645" s="149"/>
    </row>
    <row r="8646" s="145" customFormat="1" ht="12.75" customHeight="1">
      <c r="H8646" s="149"/>
    </row>
    <row r="8647" s="145" customFormat="1" ht="12.75" customHeight="1">
      <c r="H8647" s="149"/>
    </row>
    <row r="8648" s="145" customFormat="1" ht="12.75" customHeight="1">
      <c r="H8648" s="149"/>
    </row>
    <row r="8649" s="145" customFormat="1" ht="12.75" customHeight="1">
      <c r="H8649" s="149"/>
    </row>
    <row r="8650" s="145" customFormat="1" ht="12.75" customHeight="1">
      <c r="H8650" s="149"/>
    </row>
    <row r="8651" s="145" customFormat="1" ht="12.75" customHeight="1">
      <c r="H8651" s="149"/>
    </row>
    <row r="8652" s="145" customFormat="1" ht="12.75" customHeight="1">
      <c r="H8652" s="149"/>
    </row>
    <row r="8653" s="145" customFormat="1" ht="12.75" customHeight="1">
      <c r="H8653" s="149"/>
    </row>
    <row r="8654" s="145" customFormat="1" ht="12.75" customHeight="1">
      <c r="H8654" s="149"/>
    </row>
    <row r="8655" s="145" customFormat="1" ht="12.75" customHeight="1">
      <c r="H8655" s="149"/>
    </row>
    <row r="8656" s="145" customFormat="1" ht="12.75" customHeight="1">
      <c r="H8656" s="149"/>
    </row>
    <row r="8657" s="145" customFormat="1" ht="12.75" customHeight="1">
      <c r="H8657" s="149"/>
    </row>
    <row r="8658" s="145" customFormat="1" ht="12.75" customHeight="1">
      <c r="H8658" s="149"/>
    </row>
    <row r="8659" s="145" customFormat="1" ht="12.75" customHeight="1">
      <c r="H8659" s="149"/>
    </row>
    <row r="8660" s="145" customFormat="1" ht="12.75" customHeight="1">
      <c r="H8660" s="149"/>
    </row>
    <row r="8661" s="145" customFormat="1" ht="12.75" customHeight="1">
      <c r="H8661" s="149"/>
    </row>
    <row r="8662" s="145" customFormat="1" ht="12.75" customHeight="1">
      <c r="H8662" s="149"/>
    </row>
    <row r="8663" s="145" customFormat="1" ht="12.75" customHeight="1">
      <c r="H8663" s="149"/>
    </row>
    <row r="8664" s="145" customFormat="1" ht="12.75" customHeight="1">
      <c r="H8664" s="149"/>
    </row>
    <row r="8665" s="145" customFormat="1" ht="12.75" customHeight="1">
      <c r="H8665" s="149"/>
    </row>
    <row r="8666" s="145" customFormat="1" ht="12.75" customHeight="1">
      <c r="H8666" s="149"/>
    </row>
    <row r="8667" s="145" customFormat="1" ht="12.75" customHeight="1">
      <c r="H8667" s="149"/>
    </row>
    <row r="8668" s="145" customFormat="1" ht="12.75" customHeight="1">
      <c r="H8668" s="149"/>
    </row>
    <row r="8669" s="145" customFormat="1" ht="12.75" customHeight="1">
      <c r="H8669" s="149"/>
    </row>
    <row r="8670" s="145" customFormat="1" ht="12.75" customHeight="1">
      <c r="H8670" s="149"/>
    </row>
    <row r="8671" s="145" customFormat="1" ht="12.75" customHeight="1">
      <c r="H8671" s="149"/>
    </row>
    <row r="8672" s="145" customFormat="1" ht="12.75" customHeight="1">
      <c r="H8672" s="149"/>
    </row>
    <row r="8673" s="145" customFormat="1" ht="12.75" customHeight="1">
      <c r="H8673" s="149"/>
    </row>
    <row r="8674" s="145" customFormat="1" ht="12.75" customHeight="1">
      <c r="H8674" s="149"/>
    </row>
    <row r="8675" s="145" customFormat="1" ht="12.75" customHeight="1">
      <c r="H8675" s="149"/>
    </row>
    <row r="8676" s="145" customFormat="1" ht="12.75" customHeight="1">
      <c r="H8676" s="149"/>
    </row>
    <row r="8677" s="145" customFormat="1" ht="12.75" customHeight="1">
      <c r="H8677" s="149"/>
    </row>
    <row r="8678" s="145" customFormat="1" ht="12.75" customHeight="1">
      <c r="H8678" s="149"/>
    </row>
    <row r="8679" s="145" customFormat="1" ht="12.75" customHeight="1">
      <c r="H8679" s="149"/>
    </row>
    <row r="8680" s="145" customFormat="1" ht="12.75" customHeight="1">
      <c r="H8680" s="149"/>
    </row>
    <row r="8681" s="145" customFormat="1" ht="12.75" customHeight="1">
      <c r="H8681" s="149"/>
    </row>
    <row r="8682" s="145" customFormat="1" ht="12.75" customHeight="1">
      <c r="H8682" s="149"/>
    </row>
    <row r="8683" s="145" customFormat="1" ht="12.75" customHeight="1">
      <c r="H8683" s="149"/>
    </row>
    <row r="8684" s="145" customFormat="1" ht="12.75" customHeight="1">
      <c r="H8684" s="149"/>
    </row>
    <row r="8685" s="145" customFormat="1" ht="12.75" customHeight="1">
      <c r="H8685" s="149"/>
    </row>
    <row r="8686" s="145" customFormat="1" ht="12.75" customHeight="1">
      <c r="H8686" s="149"/>
    </row>
    <row r="8687" s="145" customFormat="1" ht="12.75" customHeight="1">
      <c r="H8687" s="149"/>
    </row>
    <row r="8688" s="145" customFormat="1" ht="12.75" customHeight="1">
      <c r="H8688" s="149"/>
    </row>
    <row r="8689" s="145" customFormat="1" ht="12.75" customHeight="1">
      <c r="H8689" s="149"/>
    </row>
    <row r="8690" s="145" customFormat="1" ht="12.75" customHeight="1">
      <c r="H8690" s="149"/>
    </row>
    <row r="8691" s="145" customFormat="1" ht="12.75" customHeight="1">
      <c r="H8691" s="149"/>
    </row>
    <row r="8692" s="145" customFormat="1" ht="12.75" customHeight="1">
      <c r="H8692" s="149"/>
    </row>
    <row r="8693" s="145" customFormat="1" ht="12.75" customHeight="1">
      <c r="H8693" s="149"/>
    </row>
    <row r="8694" s="145" customFormat="1" ht="12.75" customHeight="1">
      <c r="H8694" s="149"/>
    </row>
    <row r="8695" s="145" customFormat="1" ht="12.75" customHeight="1">
      <c r="H8695" s="149"/>
    </row>
    <row r="8696" s="145" customFormat="1" ht="12.75" customHeight="1">
      <c r="H8696" s="149"/>
    </row>
    <row r="8697" s="145" customFormat="1" ht="12.75" customHeight="1">
      <c r="H8697" s="149"/>
    </row>
    <row r="8698" s="145" customFormat="1" ht="12.75" customHeight="1">
      <c r="H8698" s="149"/>
    </row>
    <row r="8699" s="145" customFormat="1" ht="12.75" customHeight="1">
      <c r="H8699" s="149"/>
    </row>
    <row r="8700" s="145" customFormat="1" ht="12.75" customHeight="1">
      <c r="H8700" s="149"/>
    </row>
    <row r="8701" s="145" customFormat="1" ht="12.75" customHeight="1">
      <c r="H8701" s="149"/>
    </row>
    <row r="8702" s="145" customFormat="1" ht="12.75" customHeight="1">
      <c r="H8702" s="149"/>
    </row>
    <row r="8703" s="145" customFormat="1" ht="12.75" customHeight="1">
      <c r="H8703" s="149"/>
    </row>
    <row r="8704" s="145" customFormat="1" ht="12.75" customHeight="1">
      <c r="H8704" s="149"/>
    </row>
    <row r="8705" s="145" customFormat="1" ht="12.75" customHeight="1">
      <c r="H8705" s="149"/>
    </row>
    <row r="8706" s="145" customFormat="1" ht="12.75" customHeight="1">
      <c r="H8706" s="149"/>
    </row>
    <row r="8707" s="145" customFormat="1" ht="12.75" customHeight="1">
      <c r="H8707" s="149"/>
    </row>
    <row r="8708" s="145" customFormat="1" ht="12.75" customHeight="1">
      <c r="H8708" s="149"/>
    </row>
    <row r="8709" s="145" customFormat="1" ht="12.75" customHeight="1">
      <c r="H8709" s="149"/>
    </row>
    <row r="8710" s="145" customFormat="1" ht="12.75" customHeight="1">
      <c r="H8710" s="149"/>
    </row>
    <row r="8711" s="145" customFormat="1" ht="12.75" customHeight="1">
      <c r="H8711" s="149"/>
    </row>
    <row r="8712" s="145" customFormat="1" ht="12.75" customHeight="1">
      <c r="H8712" s="149"/>
    </row>
    <row r="8713" s="145" customFormat="1" ht="12.75" customHeight="1">
      <c r="H8713" s="149"/>
    </row>
    <row r="8714" s="145" customFormat="1" ht="12.75" customHeight="1">
      <c r="H8714" s="149"/>
    </row>
    <row r="8715" s="145" customFormat="1" ht="12.75" customHeight="1">
      <c r="H8715" s="149"/>
    </row>
    <row r="8716" s="145" customFormat="1" ht="12.75" customHeight="1">
      <c r="H8716" s="149"/>
    </row>
    <row r="8717" s="145" customFormat="1" ht="12.75" customHeight="1">
      <c r="H8717" s="149"/>
    </row>
    <row r="8718" s="145" customFormat="1" ht="12.75" customHeight="1">
      <c r="H8718" s="149"/>
    </row>
    <row r="8719" s="145" customFormat="1" ht="12.75" customHeight="1">
      <c r="H8719" s="149"/>
    </row>
    <row r="8720" s="145" customFormat="1" ht="12.75" customHeight="1">
      <c r="H8720" s="149"/>
    </row>
    <row r="8721" s="145" customFormat="1" ht="12.75" customHeight="1">
      <c r="H8721" s="149"/>
    </row>
    <row r="8722" s="145" customFormat="1" ht="12.75" customHeight="1">
      <c r="H8722" s="149"/>
    </row>
    <row r="8723" s="145" customFormat="1" ht="12.75" customHeight="1">
      <c r="H8723" s="149"/>
    </row>
    <row r="8724" s="145" customFormat="1" ht="12.75" customHeight="1">
      <c r="H8724" s="149"/>
    </row>
    <row r="8725" s="145" customFormat="1" ht="12.75" customHeight="1">
      <c r="H8725" s="149"/>
    </row>
    <row r="8726" s="145" customFormat="1" ht="12.75" customHeight="1">
      <c r="H8726" s="149"/>
    </row>
    <row r="8727" s="145" customFormat="1" ht="12.75" customHeight="1">
      <c r="H8727" s="149"/>
    </row>
    <row r="8728" s="145" customFormat="1" ht="12.75" customHeight="1">
      <c r="H8728" s="149"/>
    </row>
    <row r="8729" s="145" customFormat="1" ht="12.75" customHeight="1">
      <c r="H8729" s="149"/>
    </row>
    <row r="8730" s="145" customFormat="1" ht="12.75" customHeight="1">
      <c r="H8730" s="149"/>
    </row>
    <row r="8731" s="145" customFormat="1" ht="12.75" customHeight="1">
      <c r="H8731" s="149"/>
    </row>
    <row r="8732" s="145" customFormat="1" ht="12.75" customHeight="1">
      <c r="H8732" s="149"/>
    </row>
    <row r="8733" s="145" customFormat="1" ht="12.75" customHeight="1">
      <c r="H8733" s="149"/>
    </row>
    <row r="8734" s="145" customFormat="1" ht="12.75" customHeight="1">
      <c r="H8734" s="149"/>
    </row>
    <row r="8735" s="145" customFormat="1" ht="12.75" customHeight="1">
      <c r="H8735" s="149"/>
    </row>
    <row r="8736" s="145" customFormat="1" ht="12.75" customHeight="1">
      <c r="H8736" s="149"/>
    </row>
    <row r="8737" s="145" customFormat="1" ht="12.75" customHeight="1">
      <c r="H8737" s="149"/>
    </row>
    <row r="8738" s="145" customFormat="1" ht="12.75" customHeight="1">
      <c r="H8738" s="149"/>
    </row>
    <row r="8739" s="145" customFormat="1" ht="12.75" customHeight="1">
      <c r="H8739" s="149"/>
    </row>
    <row r="8740" s="145" customFormat="1" ht="12.75" customHeight="1">
      <c r="H8740" s="149"/>
    </row>
    <row r="8741" s="145" customFormat="1" ht="12.75" customHeight="1">
      <c r="H8741" s="149"/>
    </row>
    <row r="8742" s="145" customFormat="1" ht="12.75" customHeight="1">
      <c r="H8742" s="149"/>
    </row>
    <row r="8743" s="145" customFormat="1" ht="12.75" customHeight="1">
      <c r="H8743" s="149"/>
    </row>
    <row r="8744" s="145" customFormat="1" ht="12.75" customHeight="1">
      <c r="H8744" s="149"/>
    </row>
    <row r="8745" s="145" customFormat="1" ht="12.75" customHeight="1">
      <c r="H8745" s="149"/>
    </row>
    <row r="8746" s="145" customFormat="1" ht="12.75" customHeight="1">
      <c r="H8746" s="149"/>
    </row>
    <row r="8747" s="145" customFormat="1" ht="12.75" customHeight="1">
      <c r="H8747" s="149"/>
    </row>
    <row r="8748" s="145" customFormat="1" ht="12.75" customHeight="1">
      <c r="H8748" s="149"/>
    </row>
    <row r="8749" s="145" customFormat="1" ht="12.75" customHeight="1">
      <c r="H8749" s="149"/>
    </row>
    <row r="8750" s="145" customFormat="1" ht="12.75" customHeight="1">
      <c r="H8750" s="149"/>
    </row>
    <row r="8751" s="145" customFormat="1" ht="12.75" customHeight="1">
      <c r="H8751" s="149"/>
    </row>
    <row r="8752" s="145" customFormat="1" ht="12.75" customHeight="1">
      <c r="H8752" s="149"/>
    </row>
    <row r="8753" s="145" customFormat="1" ht="12.75" customHeight="1">
      <c r="H8753" s="149"/>
    </row>
    <row r="8754" s="145" customFormat="1" ht="12.75" customHeight="1">
      <c r="H8754" s="149"/>
    </row>
    <row r="8755" s="145" customFormat="1" ht="12.75" customHeight="1">
      <c r="H8755" s="149"/>
    </row>
    <row r="8756" s="145" customFormat="1" ht="12.75" customHeight="1">
      <c r="H8756" s="149"/>
    </row>
    <row r="8757" s="145" customFormat="1" ht="12.75" customHeight="1">
      <c r="H8757" s="149"/>
    </row>
    <row r="8758" s="145" customFormat="1" ht="12.75" customHeight="1">
      <c r="H8758" s="149"/>
    </row>
    <row r="8759" s="145" customFormat="1" ht="12.75" customHeight="1">
      <c r="H8759" s="149"/>
    </row>
    <row r="8760" s="145" customFormat="1" ht="12.75" customHeight="1">
      <c r="H8760" s="149"/>
    </row>
    <row r="8761" s="145" customFormat="1" ht="12.75" customHeight="1">
      <c r="H8761" s="149"/>
    </row>
    <row r="8762" s="145" customFormat="1" ht="12.75" customHeight="1">
      <c r="H8762" s="149"/>
    </row>
    <row r="8763" s="145" customFormat="1" ht="12.75" customHeight="1">
      <c r="H8763" s="149"/>
    </row>
    <row r="8764" s="145" customFormat="1" ht="12.75" customHeight="1">
      <c r="H8764" s="149"/>
    </row>
    <row r="8765" s="145" customFormat="1" ht="12.75" customHeight="1">
      <c r="H8765" s="149"/>
    </row>
    <row r="8766" s="145" customFormat="1" ht="12.75" customHeight="1">
      <c r="H8766" s="149"/>
    </row>
    <row r="8767" s="145" customFormat="1" ht="12.75" customHeight="1">
      <c r="H8767" s="149"/>
    </row>
    <row r="8768" s="145" customFormat="1" ht="12.75" customHeight="1">
      <c r="H8768" s="149"/>
    </row>
    <row r="8769" s="145" customFormat="1" ht="12.75" customHeight="1">
      <c r="H8769" s="149"/>
    </row>
    <row r="8770" s="145" customFormat="1" ht="12.75" customHeight="1">
      <c r="H8770" s="149"/>
    </row>
    <row r="8771" s="145" customFormat="1" ht="12.75" customHeight="1">
      <c r="H8771" s="149"/>
    </row>
    <row r="8772" s="145" customFormat="1" ht="12.75" customHeight="1">
      <c r="H8772" s="149"/>
    </row>
    <row r="8773" s="145" customFormat="1" ht="12.75" customHeight="1">
      <c r="H8773" s="149"/>
    </row>
    <row r="8774" s="145" customFormat="1" ht="12.75" customHeight="1">
      <c r="H8774" s="149"/>
    </row>
    <row r="8775" s="145" customFormat="1" ht="12.75" customHeight="1">
      <c r="H8775" s="149"/>
    </row>
    <row r="8776" s="145" customFormat="1" ht="12.75" customHeight="1">
      <c r="H8776" s="149"/>
    </row>
    <row r="8777" s="145" customFormat="1" ht="12.75" customHeight="1">
      <c r="H8777" s="149"/>
    </row>
    <row r="8778" s="145" customFormat="1" ht="12.75" customHeight="1">
      <c r="H8778" s="149"/>
    </row>
    <row r="8779" s="145" customFormat="1" ht="12.75" customHeight="1">
      <c r="H8779" s="149"/>
    </row>
    <row r="8780" s="145" customFormat="1" ht="12.75" customHeight="1">
      <c r="H8780" s="149"/>
    </row>
    <row r="8781" s="145" customFormat="1" ht="12.75" customHeight="1">
      <c r="H8781" s="149"/>
    </row>
    <row r="8782" s="145" customFormat="1" ht="12.75" customHeight="1">
      <c r="H8782" s="149"/>
    </row>
    <row r="8783" s="145" customFormat="1" ht="12.75" customHeight="1">
      <c r="H8783" s="149"/>
    </row>
    <row r="8784" s="145" customFormat="1" ht="12.75" customHeight="1">
      <c r="H8784" s="149"/>
    </row>
    <row r="8785" s="145" customFormat="1" ht="12.75" customHeight="1">
      <c r="H8785" s="149"/>
    </row>
    <row r="8786" s="145" customFormat="1" ht="12.75" customHeight="1">
      <c r="H8786" s="149"/>
    </row>
    <row r="8787" s="145" customFormat="1" ht="12.75" customHeight="1">
      <c r="H8787" s="149"/>
    </row>
    <row r="8788" s="145" customFormat="1" ht="12.75" customHeight="1">
      <c r="H8788" s="149"/>
    </row>
    <row r="8789" s="145" customFormat="1" ht="12.75" customHeight="1">
      <c r="H8789" s="149"/>
    </row>
    <row r="8790" s="145" customFormat="1" ht="12.75" customHeight="1">
      <c r="H8790" s="149"/>
    </row>
    <row r="8791" s="145" customFormat="1" ht="12.75" customHeight="1">
      <c r="H8791" s="149"/>
    </row>
    <row r="8792" s="145" customFormat="1" ht="12.75" customHeight="1">
      <c r="H8792" s="149"/>
    </row>
    <row r="8793" s="145" customFormat="1" ht="12.75" customHeight="1">
      <c r="H8793" s="149"/>
    </row>
    <row r="8794" s="145" customFormat="1" ht="12.75" customHeight="1">
      <c r="H8794" s="149"/>
    </row>
    <row r="8795" s="145" customFormat="1" ht="12.75" customHeight="1">
      <c r="H8795" s="149"/>
    </row>
    <row r="8796" s="145" customFormat="1" ht="12.75" customHeight="1">
      <c r="H8796" s="149"/>
    </row>
    <row r="8797" s="145" customFormat="1" ht="12.75" customHeight="1">
      <c r="H8797" s="149"/>
    </row>
    <row r="8798" s="145" customFormat="1" ht="12.75" customHeight="1">
      <c r="H8798" s="149"/>
    </row>
    <row r="8799" s="145" customFormat="1" ht="12.75" customHeight="1">
      <c r="H8799" s="149"/>
    </row>
    <row r="8800" s="145" customFormat="1" ht="12.75" customHeight="1">
      <c r="H8800" s="149"/>
    </row>
    <row r="8801" s="145" customFormat="1" ht="12.75" customHeight="1">
      <c r="H8801" s="149"/>
    </row>
    <row r="8802" s="145" customFormat="1" ht="12.75" customHeight="1">
      <c r="H8802" s="149"/>
    </row>
    <row r="8803" s="145" customFormat="1" ht="12.75" customHeight="1">
      <c r="H8803" s="149"/>
    </row>
    <row r="8804" s="145" customFormat="1" ht="12.75" customHeight="1">
      <c r="H8804" s="149"/>
    </row>
    <row r="8805" s="145" customFormat="1" ht="12.75" customHeight="1">
      <c r="H8805" s="149"/>
    </row>
    <row r="8806" s="145" customFormat="1" ht="12.75" customHeight="1">
      <c r="H8806" s="149"/>
    </row>
    <row r="8807" s="145" customFormat="1" ht="12.75" customHeight="1">
      <c r="H8807" s="149"/>
    </row>
    <row r="8808" s="145" customFormat="1" ht="12.75" customHeight="1">
      <c r="H8808" s="149"/>
    </row>
    <row r="8809" s="145" customFormat="1" ht="12.75" customHeight="1">
      <c r="H8809" s="149"/>
    </row>
    <row r="8810" s="145" customFormat="1" ht="12.75" customHeight="1">
      <c r="H8810" s="149"/>
    </row>
    <row r="8811" s="145" customFormat="1" ht="12.75" customHeight="1">
      <c r="H8811" s="149"/>
    </row>
    <row r="8812" s="145" customFormat="1" ht="12.75" customHeight="1">
      <c r="H8812" s="149"/>
    </row>
    <row r="8813" s="145" customFormat="1" ht="12.75" customHeight="1">
      <c r="H8813" s="149"/>
    </row>
    <row r="8814" s="145" customFormat="1" ht="12.75" customHeight="1">
      <c r="H8814" s="149"/>
    </row>
    <row r="8815" s="145" customFormat="1" ht="12.75" customHeight="1">
      <c r="H8815" s="149"/>
    </row>
    <row r="8816" s="145" customFormat="1" ht="12.75" customHeight="1">
      <c r="H8816" s="149"/>
    </row>
    <row r="8817" s="145" customFormat="1" ht="12.75" customHeight="1">
      <c r="H8817" s="149"/>
    </row>
    <row r="8818" s="145" customFormat="1" ht="12.75" customHeight="1">
      <c r="H8818" s="149"/>
    </row>
    <row r="8819" s="145" customFormat="1" ht="12.75" customHeight="1">
      <c r="H8819" s="149"/>
    </row>
    <row r="8820" s="145" customFormat="1" ht="12.75" customHeight="1">
      <c r="H8820" s="149"/>
    </row>
    <row r="8821" s="145" customFormat="1" ht="12.75" customHeight="1">
      <c r="H8821" s="149"/>
    </row>
    <row r="8822" s="145" customFormat="1" ht="12.75" customHeight="1">
      <c r="H8822" s="149"/>
    </row>
    <row r="8823" s="145" customFormat="1" ht="12.75" customHeight="1">
      <c r="H8823" s="149"/>
    </row>
    <row r="8824" s="145" customFormat="1" ht="12.75" customHeight="1">
      <c r="H8824" s="149"/>
    </row>
    <row r="8825" s="145" customFormat="1" ht="12.75" customHeight="1">
      <c r="H8825" s="149"/>
    </row>
    <row r="8826" s="145" customFormat="1" ht="12.75" customHeight="1">
      <c r="H8826" s="149"/>
    </row>
    <row r="8827" s="145" customFormat="1" ht="12.75" customHeight="1">
      <c r="H8827" s="149"/>
    </row>
    <row r="8828" s="145" customFormat="1" ht="12.75" customHeight="1">
      <c r="H8828" s="149"/>
    </row>
    <row r="8829" s="145" customFormat="1" ht="12.75" customHeight="1">
      <c r="H8829" s="149"/>
    </row>
    <row r="8830" s="145" customFormat="1" ht="12.75" customHeight="1">
      <c r="H8830" s="149"/>
    </row>
    <row r="8831" s="145" customFormat="1" ht="12.75" customHeight="1">
      <c r="H8831" s="149"/>
    </row>
    <row r="8832" s="145" customFormat="1" ht="12.75" customHeight="1">
      <c r="H8832" s="149"/>
    </row>
    <row r="8833" s="145" customFormat="1" ht="12.75" customHeight="1">
      <c r="H8833" s="149"/>
    </row>
    <row r="8834" s="145" customFormat="1" ht="12.75" customHeight="1">
      <c r="H8834" s="149"/>
    </row>
    <row r="8835" s="145" customFormat="1" ht="12.75" customHeight="1">
      <c r="H8835" s="149"/>
    </row>
    <row r="8836" s="145" customFormat="1" ht="12.75" customHeight="1">
      <c r="H8836" s="149"/>
    </row>
    <row r="8837" s="145" customFormat="1" ht="12.75" customHeight="1">
      <c r="H8837" s="149"/>
    </row>
    <row r="8838" s="145" customFormat="1" ht="12.75" customHeight="1">
      <c r="H8838" s="149"/>
    </row>
    <row r="8839" s="145" customFormat="1" ht="12.75" customHeight="1">
      <c r="H8839" s="149"/>
    </row>
    <row r="8840" s="145" customFormat="1" ht="12.75" customHeight="1">
      <c r="H8840" s="149"/>
    </row>
    <row r="8841" s="145" customFormat="1" ht="12.75" customHeight="1">
      <c r="H8841" s="149"/>
    </row>
    <row r="8842" s="145" customFormat="1" ht="12.75" customHeight="1">
      <c r="H8842" s="149"/>
    </row>
    <row r="8843" s="145" customFormat="1" ht="12.75" customHeight="1">
      <c r="H8843" s="149"/>
    </row>
    <row r="8844" s="145" customFormat="1" ht="12.75" customHeight="1">
      <c r="H8844" s="149"/>
    </row>
    <row r="8845" s="145" customFormat="1" ht="12.75" customHeight="1">
      <c r="H8845" s="149"/>
    </row>
    <row r="8846" s="145" customFormat="1" ht="12.75" customHeight="1">
      <c r="H8846" s="149"/>
    </row>
    <row r="8847" s="145" customFormat="1" ht="12.75" customHeight="1">
      <c r="H8847" s="149"/>
    </row>
    <row r="8848" s="145" customFormat="1" ht="12.75" customHeight="1">
      <c r="H8848" s="149"/>
    </row>
    <row r="8849" s="145" customFormat="1" ht="12.75" customHeight="1">
      <c r="H8849" s="149"/>
    </row>
    <row r="8850" s="145" customFormat="1" ht="12.75" customHeight="1">
      <c r="H8850" s="149"/>
    </row>
    <row r="8851" s="145" customFormat="1" ht="12.75" customHeight="1">
      <c r="H8851" s="149"/>
    </row>
    <row r="8852" s="145" customFormat="1" ht="12.75" customHeight="1">
      <c r="H8852" s="149"/>
    </row>
    <row r="8853" s="145" customFormat="1" ht="12.75" customHeight="1">
      <c r="H8853" s="149"/>
    </row>
    <row r="8854" s="145" customFormat="1" ht="12.75" customHeight="1">
      <c r="H8854" s="149"/>
    </row>
    <row r="8855" s="145" customFormat="1" ht="12.75" customHeight="1">
      <c r="H8855" s="149"/>
    </row>
    <row r="8856" s="145" customFormat="1" ht="12.75" customHeight="1">
      <c r="H8856" s="149"/>
    </row>
    <row r="8857" s="145" customFormat="1" ht="12.75" customHeight="1">
      <c r="H8857" s="149"/>
    </row>
    <row r="8858" s="145" customFormat="1" ht="12.75" customHeight="1">
      <c r="H8858" s="149"/>
    </row>
    <row r="8859" s="145" customFormat="1" ht="12.75" customHeight="1">
      <c r="H8859" s="149"/>
    </row>
    <row r="8860" s="145" customFormat="1" ht="12.75" customHeight="1">
      <c r="H8860" s="149"/>
    </row>
    <row r="8861" s="145" customFormat="1" ht="12.75" customHeight="1">
      <c r="H8861" s="149"/>
    </row>
    <row r="8862" s="145" customFormat="1" ht="12.75" customHeight="1">
      <c r="H8862" s="149"/>
    </row>
    <row r="8863" s="145" customFormat="1" ht="12.75" customHeight="1">
      <c r="H8863" s="149"/>
    </row>
    <row r="8864" s="145" customFormat="1" ht="12.75" customHeight="1">
      <c r="H8864" s="149"/>
    </row>
    <row r="8865" s="145" customFormat="1" ht="12.75" customHeight="1">
      <c r="H8865" s="149"/>
    </row>
    <row r="8866" s="145" customFormat="1" ht="12.75" customHeight="1">
      <c r="H8866" s="149"/>
    </row>
    <row r="8867" s="145" customFormat="1" ht="12.75" customHeight="1">
      <c r="H8867" s="149"/>
    </row>
    <row r="8868" s="145" customFormat="1" ht="12.75" customHeight="1">
      <c r="H8868" s="149"/>
    </row>
    <row r="8869" s="145" customFormat="1" ht="12.75" customHeight="1">
      <c r="H8869" s="149"/>
    </row>
    <row r="8870" s="145" customFormat="1" ht="12.75" customHeight="1">
      <c r="H8870" s="149"/>
    </row>
    <row r="8871" s="145" customFormat="1" ht="12.75" customHeight="1">
      <c r="H8871" s="149"/>
    </row>
    <row r="8872" s="145" customFormat="1" ht="12.75" customHeight="1">
      <c r="H8872" s="149"/>
    </row>
    <row r="8873" s="145" customFormat="1" ht="12.75" customHeight="1">
      <c r="H8873" s="149"/>
    </row>
    <row r="8874" s="145" customFormat="1" ht="12.75" customHeight="1">
      <c r="H8874" s="149"/>
    </row>
    <row r="8875" s="145" customFormat="1" ht="12.75" customHeight="1">
      <c r="H8875" s="149"/>
    </row>
    <row r="8876" s="145" customFormat="1" ht="12.75" customHeight="1">
      <c r="H8876" s="149"/>
    </row>
    <row r="8877" s="145" customFormat="1" ht="12.75" customHeight="1">
      <c r="H8877" s="149"/>
    </row>
    <row r="8878" s="145" customFormat="1" ht="12.75" customHeight="1">
      <c r="H8878" s="149"/>
    </row>
    <row r="8879" s="145" customFormat="1" ht="12.75" customHeight="1">
      <c r="H8879" s="149"/>
    </row>
    <row r="8880" s="145" customFormat="1" ht="12.75" customHeight="1">
      <c r="H8880" s="149"/>
    </row>
    <row r="8881" s="145" customFormat="1" ht="12.75" customHeight="1">
      <c r="H8881" s="149"/>
    </row>
    <row r="8882" s="145" customFormat="1" ht="12.75" customHeight="1">
      <c r="H8882" s="149"/>
    </row>
    <row r="8883" s="145" customFormat="1" ht="12.75" customHeight="1">
      <c r="H8883" s="149"/>
    </row>
    <row r="8884" s="145" customFormat="1" ht="12.75" customHeight="1">
      <c r="H8884" s="149"/>
    </row>
    <row r="8885" s="145" customFormat="1" ht="12.75" customHeight="1">
      <c r="H8885" s="149"/>
    </row>
    <row r="8886" s="145" customFormat="1" ht="12.75" customHeight="1">
      <c r="H8886" s="149"/>
    </row>
    <row r="8887" s="145" customFormat="1" ht="12.75" customHeight="1">
      <c r="H8887" s="149"/>
    </row>
    <row r="8888" s="145" customFormat="1" ht="12.75" customHeight="1">
      <c r="H8888" s="149"/>
    </row>
    <row r="8889" s="145" customFormat="1" ht="12.75" customHeight="1">
      <c r="H8889" s="149"/>
    </row>
    <row r="8890" s="145" customFormat="1" ht="12.75" customHeight="1">
      <c r="H8890" s="149"/>
    </row>
    <row r="8891" s="145" customFormat="1" ht="12.75" customHeight="1">
      <c r="H8891" s="149"/>
    </row>
    <row r="8892" s="145" customFormat="1" ht="12.75" customHeight="1">
      <c r="H8892" s="149"/>
    </row>
    <row r="8893" s="145" customFormat="1" ht="12.75" customHeight="1">
      <c r="H8893" s="149"/>
    </row>
    <row r="8894" s="145" customFormat="1" ht="12.75" customHeight="1">
      <c r="H8894" s="149"/>
    </row>
    <row r="8895" s="145" customFormat="1" ht="12.75" customHeight="1">
      <c r="H8895" s="149"/>
    </row>
    <row r="8896" s="145" customFormat="1" ht="12.75" customHeight="1">
      <c r="H8896" s="149"/>
    </row>
    <row r="8897" s="145" customFormat="1" ht="12.75" customHeight="1">
      <c r="H8897" s="149"/>
    </row>
    <row r="8898" s="145" customFormat="1" ht="12.75" customHeight="1">
      <c r="H8898" s="149"/>
    </row>
    <row r="8899" s="145" customFormat="1" ht="12.75" customHeight="1">
      <c r="H8899" s="149"/>
    </row>
    <row r="8900" s="145" customFormat="1" ht="12.75" customHeight="1">
      <c r="H8900" s="149"/>
    </row>
    <row r="8901" s="145" customFormat="1" ht="12.75" customHeight="1">
      <c r="H8901" s="149"/>
    </row>
    <row r="8902" s="145" customFormat="1" ht="12.75" customHeight="1">
      <c r="H8902" s="149"/>
    </row>
    <row r="8903" s="145" customFormat="1" ht="12.75" customHeight="1">
      <c r="H8903" s="149"/>
    </row>
    <row r="8904" s="145" customFormat="1" ht="12.75" customHeight="1">
      <c r="H8904" s="149"/>
    </row>
    <row r="8905" s="145" customFormat="1" ht="12.75" customHeight="1">
      <c r="H8905" s="149"/>
    </row>
    <row r="8906" s="145" customFormat="1" ht="12.75" customHeight="1">
      <c r="H8906" s="149"/>
    </row>
    <row r="8907" s="145" customFormat="1" ht="12.75" customHeight="1">
      <c r="H8907" s="149"/>
    </row>
    <row r="8908" s="145" customFormat="1" ht="12.75" customHeight="1">
      <c r="H8908" s="149"/>
    </row>
    <row r="8909" s="145" customFormat="1" ht="12.75" customHeight="1">
      <c r="H8909" s="149"/>
    </row>
    <row r="8910" s="145" customFormat="1" ht="12.75" customHeight="1">
      <c r="H8910" s="149"/>
    </row>
    <row r="8911" s="145" customFormat="1" ht="12.75" customHeight="1">
      <c r="H8911" s="149"/>
    </row>
    <row r="8912" s="145" customFormat="1" ht="12.75" customHeight="1">
      <c r="H8912" s="149"/>
    </row>
    <row r="8913" s="145" customFormat="1" ht="12.75" customHeight="1">
      <c r="H8913" s="149"/>
    </row>
    <row r="8914" s="145" customFormat="1" ht="12.75" customHeight="1">
      <c r="H8914" s="149"/>
    </row>
    <row r="8915" s="145" customFormat="1" ht="12.75" customHeight="1">
      <c r="H8915" s="149"/>
    </row>
    <row r="8916" s="145" customFormat="1" ht="12.75" customHeight="1">
      <c r="H8916" s="149"/>
    </row>
    <row r="8917" s="145" customFormat="1" ht="12.75" customHeight="1">
      <c r="H8917" s="149"/>
    </row>
    <row r="8918" s="145" customFormat="1" ht="12.75" customHeight="1">
      <c r="H8918" s="149"/>
    </row>
    <row r="8919" s="145" customFormat="1" ht="12.75" customHeight="1">
      <c r="H8919" s="149"/>
    </row>
    <row r="8920" s="145" customFormat="1" ht="12.75" customHeight="1">
      <c r="H8920" s="149"/>
    </row>
    <row r="8921" s="145" customFormat="1" ht="12.75" customHeight="1">
      <c r="H8921" s="149"/>
    </row>
    <row r="8922" s="145" customFormat="1" ht="12.75" customHeight="1">
      <c r="H8922" s="149"/>
    </row>
    <row r="8923" s="145" customFormat="1" ht="12.75" customHeight="1">
      <c r="H8923" s="149"/>
    </row>
    <row r="8924" s="145" customFormat="1" ht="12.75" customHeight="1">
      <c r="H8924" s="149"/>
    </row>
    <row r="8925" s="145" customFormat="1" ht="12.75" customHeight="1">
      <c r="H8925" s="149"/>
    </row>
    <row r="8926" s="145" customFormat="1" ht="12.75" customHeight="1">
      <c r="H8926" s="149"/>
    </row>
    <row r="8927" s="145" customFormat="1" ht="12.75" customHeight="1">
      <c r="H8927" s="149"/>
    </row>
    <row r="8928" s="145" customFormat="1" ht="12.75" customHeight="1">
      <c r="H8928" s="149"/>
    </row>
    <row r="8929" s="145" customFormat="1" ht="12.75" customHeight="1">
      <c r="H8929" s="149"/>
    </row>
    <row r="8930" s="145" customFormat="1" ht="12.75" customHeight="1">
      <c r="H8930" s="149"/>
    </row>
    <row r="8931" s="145" customFormat="1" ht="12.75" customHeight="1">
      <c r="H8931" s="149"/>
    </row>
    <row r="8932" s="145" customFormat="1" ht="12.75" customHeight="1">
      <c r="H8932" s="149"/>
    </row>
    <row r="8933" s="145" customFormat="1" ht="12.75" customHeight="1">
      <c r="H8933" s="149"/>
    </row>
    <row r="8934" s="145" customFormat="1" ht="12.75" customHeight="1">
      <c r="H8934" s="149"/>
    </row>
    <row r="8935" s="145" customFormat="1" ht="12.75" customHeight="1">
      <c r="H8935" s="149"/>
    </row>
    <row r="8936" s="145" customFormat="1" ht="12.75" customHeight="1">
      <c r="H8936" s="149"/>
    </row>
    <row r="8937" s="145" customFormat="1" ht="12.75" customHeight="1">
      <c r="H8937" s="149"/>
    </row>
    <row r="8938" s="145" customFormat="1" ht="12.75" customHeight="1">
      <c r="H8938" s="149"/>
    </row>
    <row r="8939" s="145" customFormat="1" ht="12.75" customHeight="1">
      <c r="H8939" s="149"/>
    </row>
    <row r="8940" s="145" customFormat="1" ht="12.75" customHeight="1">
      <c r="H8940" s="149"/>
    </row>
    <row r="8941" s="145" customFormat="1" ht="12.75" customHeight="1">
      <c r="H8941" s="149"/>
    </row>
    <row r="8942" s="145" customFormat="1" ht="12.75" customHeight="1">
      <c r="H8942" s="149"/>
    </row>
    <row r="8943" s="145" customFormat="1" ht="12.75" customHeight="1">
      <c r="H8943" s="149"/>
    </row>
    <row r="8944" s="145" customFormat="1" ht="12.75" customHeight="1">
      <c r="H8944" s="149"/>
    </row>
    <row r="8945" s="145" customFormat="1" ht="12.75" customHeight="1">
      <c r="H8945" s="149"/>
    </row>
    <row r="8946" s="145" customFormat="1" ht="12.75" customHeight="1">
      <c r="H8946" s="149"/>
    </row>
    <row r="8947" s="145" customFormat="1" ht="12.75" customHeight="1">
      <c r="H8947" s="149"/>
    </row>
    <row r="8948" s="145" customFormat="1" ht="12.75" customHeight="1">
      <c r="H8948" s="149"/>
    </row>
    <row r="8949" s="145" customFormat="1" ht="12.75" customHeight="1">
      <c r="H8949" s="149"/>
    </row>
    <row r="8950" s="145" customFormat="1" ht="12.75" customHeight="1">
      <c r="H8950" s="149"/>
    </row>
    <row r="8951" s="145" customFormat="1" ht="12.75" customHeight="1">
      <c r="H8951" s="149"/>
    </row>
    <row r="8952" s="145" customFormat="1" ht="12.75" customHeight="1">
      <c r="H8952" s="149"/>
    </row>
    <row r="8953" s="145" customFormat="1" ht="12.75" customHeight="1">
      <c r="H8953" s="149"/>
    </row>
    <row r="8954" s="145" customFormat="1" ht="12.75" customHeight="1">
      <c r="H8954" s="149"/>
    </row>
    <row r="8955" s="145" customFormat="1" ht="12.75" customHeight="1">
      <c r="H8955" s="149"/>
    </row>
    <row r="8956" s="145" customFormat="1" ht="12.75" customHeight="1">
      <c r="H8956" s="149"/>
    </row>
    <row r="8957" s="145" customFormat="1" ht="12.75" customHeight="1">
      <c r="H8957" s="149"/>
    </row>
    <row r="8958" s="145" customFormat="1" ht="12.75" customHeight="1">
      <c r="H8958" s="149"/>
    </row>
    <row r="8959" s="145" customFormat="1" ht="12.75" customHeight="1">
      <c r="H8959" s="149"/>
    </row>
    <row r="8960" s="145" customFormat="1" ht="12.75" customHeight="1">
      <c r="H8960" s="149"/>
    </row>
    <row r="8961" s="145" customFormat="1" ht="12.75" customHeight="1">
      <c r="H8961" s="149"/>
    </row>
    <row r="8962" s="145" customFormat="1" ht="12.75" customHeight="1">
      <c r="H8962" s="149"/>
    </row>
    <row r="8963" s="145" customFormat="1" ht="12.75" customHeight="1">
      <c r="H8963" s="149"/>
    </row>
    <row r="8964" s="145" customFormat="1" ht="12.75" customHeight="1">
      <c r="H8964" s="149"/>
    </row>
    <row r="8965" s="145" customFormat="1" ht="12.75" customHeight="1">
      <c r="H8965" s="149"/>
    </row>
    <row r="8966" s="145" customFormat="1" ht="12.75" customHeight="1">
      <c r="H8966" s="149"/>
    </row>
    <row r="8967" s="145" customFormat="1" ht="12.75" customHeight="1">
      <c r="H8967" s="149"/>
    </row>
    <row r="8968" s="145" customFormat="1" ht="12.75" customHeight="1">
      <c r="H8968" s="149"/>
    </row>
    <row r="8969" s="145" customFormat="1" ht="12.75" customHeight="1">
      <c r="H8969" s="149"/>
    </row>
    <row r="8970" s="145" customFormat="1" ht="12.75" customHeight="1">
      <c r="H8970" s="149"/>
    </row>
    <row r="8971" s="145" customFormat="1" ht="12.75" customHeight="1">
      <c r="H8971" s="149"/>
    </row>
    <row r="8972" s="145" customFormat="1" ht="12.75" customHeight="1">
      <c r="H8972" s="149"/>
    </row>
    <row r="8973" s="145" customFormat="1" ht="12.75" customHeight="1">
      <c r="H8973" s="149"/>
    </row>
    <row r="8974" s="145" customFormat="1" ht="12.75" customHeight="1">
      <c r="H8974" s="149"/>
    </row>
    <row r="8975" s="145" customFormat="1" ht="12.75" customHeight="1">
      <c r="H8975" s="149"/>
    </row>
    <row r="8976" s="145" customFormat="1" ht="12.75" customHeight="1">
      <c r="H8976" s="149"/>
    </row>
    <row r="8977" s="145" customFormat="1" ht="12.75" customHeight="1">
      <c r="H8977" s="149"/>
    </row>
    <row r="8978" s="145" customFormat="1" ht="12.75" customHeight="1">
      <c r="H8978" s="149"/>
    </row>
    <row r="8979" s="145" customFormat="1" ht="12.75" customHeight="1">
      <c r="H8979" s="149"/>
    </row>
    <row r="8980" s="145" customFormat="1" ht="12.75" customHeight="1">
      <c r="H8980" s="149"/>
    </row>
    <row r="8981" s="145" customFormat="1" ht="12.75" customHeight="1">
      <c r="H8981" s="149"/>
    </row>
    <row r="8982" s="145" customFormat="1" ht="12.75" customHeight="1">
      <c r="H8982" s="149"/>
    </row>
    <row r="8983" s="145" customFormat="1" ht="12.75" customHeight="1">
      <c r="H8983" s="149"/>
    </row>
    <row r="8984" s="145" customFormat="1" ht="12.75" customHeight="1">
      <c r="H8984" s="149"/>
    </row>
    <row r="8985" s="145" customFormat="1" ht="12.75" customHeight="1">
      <c r="H8985" s="149"/>
    </row>
    <row r="8986" s="145" customFormat="1" ht="12.75" customHeight="1">
      <c r="H8986" s="149"/>
    </row>
    <row r="8987" s="145" customFormat="1" ht="12.75" customHeight="1">
      <c r="H8987" s="149"/>
    </row>
    <row r="8988" s="145" customFormat="1" ht="12.75" customHeight="1">
      <c r="H8988" s="149"/>
    </row>
    <row r="8989" s="145" customFormat="1" ht="12.75" customHeight="1">
      <c r="H8989" s="149"/>
    </row>
    <row r="8990" s="145" customFormat="1" ht="12.75" customHeight="1">
      <c r="H8990" s="149"/>
    </row>
    <row r="8991" s="145" customFormat="1" ht="12.75" customHeight="1">
      <c r="H8991" s="149"/>
    </row>
    <row r="8992" s="145" customFormat="1" ht="12.75" customHeight="1">
      <c r="H8992" s="149"/>
    </row>
    <row r="8993" s="145" customFormat="1" ht="12.75" customHeight="1">
      <c r="H8993" s="149"/>
    </row>
    <row r="8994" s="145" customFormat="1" ht="12.75" customHeight="1">
      <c r="H8994" s="149"/>
    </row>
    <row r="8995" s="145" customFormat="1" ht="12.75" customHeight="1">
      <c r="H8995" s="149"/>
    </row>
    <row r="8996" s="145" customFormat="1" ht="12.75" customHeight="1">
      <c r="H8996" s="149"/>
    </row>
    <row r="8997" s="145" customFormat="1" ht="12.75" customHeight="1">
      <c r="H8997" s="149"/>
    </row>
    <row r="8998" s="145" customFormat="1" ht="12.75" customHeight="1">
      <c r="H8998" s="149"/>
    </row>
    <row r="8999" s="145" customFormat="1" ht="12.75" customHeight="1">
      <c r="H8999" s="149"/>
    </row>
    <row r="9000" s="145" customFormat="1" ht="12.75" customHeight="1">
      <c r="H9000" s="149"/>
    </row>
    <row r="9001" s="145" customFormat="1" ht="12.75" customHeight="1">
      <c r="H9001" s="149"/>
    </row>
    <row r="9002" s="145" customFormat="1" ht="12.75" customHeight="1">
      <c r="H9002" s="149"/>
    </row>
    <row r="9003" s="145" customFormat="1" ht="12.75" customHeight="1">
      <c r="H9003" s="149"/>
    </row>
    <row r="9004" s="145" customFormat="1" ht="12.75" customHeight="1">
      <c r="H9004" s="149"/>
    </row>
    <row r="9005" s="145" customFormat="1" ht="12.75" customHeight="1">
      <c r="H9005" s="149"/>
    </row>
    <row r="9006" s="145" customFormat="1" ht="12.75" customHeight="1">
      <c r="H9006" s="149"/>
    </row>
    <row r="9007" s="145" customFormat="1" ht="12.75" customHeight="1">
      <c r="H9007" s="149"/>
    </row>
    <row r="9008" s="145" customFormat="1" ht="12.75" customHeight="1">
      <c r="H9008" s="149"/>
    </row>
    <row r="9009" s="145" customFormat="1" ht="12.75" customHeight="1">
      <c r="H9009" s="149"/>
    </row>
    <row r="9010" s="145" customFormat="1" ht="12.75" customHeight="1">
      <c r="H9010" s="149"/>
    </row>
    <row r="9011" s="145" customFormat="1" ht="12.75" customHeight="1">
      <c r="H9011" s="149"/>
    </row>
    <row r="9012" s="145" customFormat="1" ht="12.75" customHeight="1">
      <c r="H9012" s="149"/>
    </row>
    <row r="9013" s="145" customFormat="1" ht="12.75" customHeight="1">
      <c r="H9013" s="149"/>
    </row>
    <row r="9014" s="145" customFormat="1" ht="12.75" customHeight="1">
      <c r="H9014" s="149"/>
    </row>
    <row r="9015" s="145" customFormat="1" ht="12.75" customHeight="1">
      <c r="H9015" s="149"/>
    </row>
    <row r="9016" s="145" customFormat="1" ht="12.75" customHeight="1">
      <c r="H9016" s="149"/>
    </row>
    <row r="9017" s="145" customFormat="1" ht="12.75" customHeight="1">
      <c r="H9017" s="149"/>
    </row>
    <row r="9018" s="145" customFormat="1" ht="12.75" customHeight="1">
      <c r="H9018" s="149"/>
    </row>
    <row r="9019" s="145" customFormat="1" ht="12.75" customHeight="1">
      <c r="H9019" s="149"/>
    </row>
    <row r="9020" s="145" customFormat="1" ht="12.75" customHeight="1">
      <c r="H9020" s="149"/>
    </row>
    <row r="9021" s="145" customFormat="1" ht="12.75" customHeight="1">
      <c r="H9021" s="149"/>
    </row>
    <row r="9022" s="145" customFormat="1" ht="12.75" customHeight="1">
      <c r="H9022" s="149"/>
    </row>
    <row r="9023" s="145" customFormat="1" ht="12.75" customHeight="1">
      <c r="H9023" s="149"/>
    </row>
    <row r="9024" s="145" customFormat="1" ht="12.75" customHeight="1">
      <c r="H9024" s="149"/>
    </row>
    <row r="9025" s="145" customFormat="1" ht="12.75" customHeight="1">
      <c r="H9025" s="149"/>
    </row>
    <row r="9026" s="145" customFormat="1" ht="12.75" customHeight="1">
      <c r="H9026" s="149"/>
    </row>
    <row r="9027" s="145" customFormat="1" ht="12.75" customHeight="1">
      <c r="H9027" s="149"/>
    </row>
    <row r="9028" s="145" customFormat="1" ht="12.75" customHeight="1">
      <c r="H9028" s="149"/>
    </row>
    <row r="9029" s="145" customFormat="1" ht="12.75" customHeight="1">
      <c r="H9029" s="149"/>
    </row>
    <row r="9030" s="145" customFormat="1" ht="12.75" customHeight="1">
      <c r="H9030" s="149"/>
    </row>
    <row r="9031" s="145" customFormat="1" ht="12.75" customHeight="1">
      <c r="H9031" s="149"/>
    </row>
    <row r="9032" s="145" customFormat="1" ht="12.75" customHeight="1">
      <c r="H9032" s="149"/>
    </row>
    <row r="9033" s="145" customFormat="1" ht="12.75" customHeight="1">
      <c r="H9033" s="149"/>
    </row>
    <row r="9034" s="145" customFormat="1" ht="12.75" customHeight="1">
      <c r="H9034" s="149"/>
    </row>
    <row r="9035" s="145" customFormat="1" ht="12.75" customHeight="1">
      <c r="H9035" s="149"/>
    </row>
    <row r="9036" s="145" customFormat="1" ht="12.75" customHeight="1">
      <c r="H9036" s="149"/>
    </row>
    <row r="9037" s="145" customFormat="1" ht="12.75" customHeight="1">
      <c r="H9037" s="149"/>
    </row>
    <row r="9038" s="145" customFormat="1" ht="12.75" customHeight="1">
      <c r="H9038" s="149"/>
    </row>
    <row r="9039" s="145" customFormat="1" ht="12.75" customHeight="1">
      <c r="H9039" s="149"/>
    </row>
    <row r="9040" s="145" customFormat="1" ht="12.75" customHeight="1">
      <c r="H9040" s="149"/>
    </row>
    <row r="9041" s="145" customFormat="1" ht="12.75" customHeight="1">
      <c r="H9041" s="149"/>
    </row>
    <row r="9042" s="145" customFormat="1" ht="12.75" customHeight="1">
      <c r="H9042" s="149"/>
    </row>
    <row r="9043" s="145" customFormat="1" ht="12.75" customHeight="1">
      <c r="H9043" s="149"/>
    </row>
    <row r="9044" s="145" customFormat="1" ht="12.75" customHeight="1">
      <c r="H9044" s="149"/>
    </row>
    <row r="9045" s="145" customFormat="1" ht="12.75" customHeight="1">
      <c r="H9045" s="149"/>
    </row>
    <row r="9046" s="145" customFormat="1" ht="12.75" customHeight="1">
      <c r="H9046" s="149"/>
    </row>
    <row r="9047" s="145" customFormat="1" ht="12.75" customHeight="1">
      <c r="H9047" s="149"/>
    </row>
    <row r="9048" s="145" customFormat="1" ht="12.75" customHeight="1">
      <c r="H9048" s="149"/>
    </row>
    <row r="9049" s="145" customFormat="1" ht="12.75" customHeight="1">
      <c r="H9049" s="149"/>
    </row>
    <row r="9050" s="145" customFormat="1" ht="12.75" customHeight="1">
      <c r="H9050" s="149"/>
    </row>
    <row r="9051" s="145" customFormat="1" ht="12.75" customHeight="1">
      <c r="H9051" s="149"/>
    </row>
    <row r="9052" s="145" customFormat="1" ht="12.75" customHeight="1">
      <c r="H9052" s="149"/>
    </row>
    <row r="9053" s="145" customFormat="1" ht="12.75" customHeight="1">
      <c r="H9053" s="149"/>
    </row>
    <row r="9054" s="145" customFormat="1" ht="12.75" customHeight="1">
      <c r="H9054" s="149"/>
    </row>
    <row r="9055" s="145" customFormat="1" ht="12.75" customHeight="1">
      <c r="H9055" s="149"/>
    </row>
    <row r="9056" s="145" customFormat="1" ht="12.75" customHeight="1">
      <c r="H9056" s="149"/>
    </row>
    <row r="9057" s="145" customFormat="1" ht="12.75" customHeight="1">
      <c r="H9057" s="149"/>
    </row>
    <row r="9058" s="145" customFormat="1" ht="12.75" customHeight="1">
      <c r="H9058" s="149"/>
    </row>
    <row r="9059" s="145" customFormat="1" ht="12.75" customHeight="1">
      <c r="H9059" s="149"/>
    </row>
    <row r="9060" s="145" customFormat="1" ht="12.75" customHeight="1">
      <c r="H9060" s="149"/>
    </row>
    <row r="9061" s="145" customFormat="1" ht="12.75" customHeight="1">
      <c r="H9061" s="149"/>
    </row>
    <row r="9062" s="145" customFormat="1" ht="12.75" customHeight="1">
      <c r="H9062" s="149"/>
    </row>
    <row r="9063" s="145" customFormat="1" ht="12.75" customHeight="1">
      <c r="H9063" s="149"/>
    </row>
    <row r="9064" s="145" customFormat="1" ht="12.75" customHeight="1">
      <c r="H9064" s="149"/>
    </row>
    <row r="9065" s="145" customFormat="1" ht="12.75" customHeight="1">
      <c r="H9065" s="149"/>
    </row>
    <row r="9066" s="145" customFormat="1" ht="12.75" customHeight="1">
      <c r="H9066" s="149"/>
    </row>
    <row r="9067" s="145" customFormat="1" ht="12.75" customHeight="1">
      <c r="H9067" s="149"/>
    </row>
    <row r="9068" s="145" customFormat="1" ht="12.75" customHeight="1">
      <c r="H9068" s="149"/>
    </row>
    <row r="9069" s="145" customFormat="1" ht="12.75" customHeight="1">
      <c r="H9069" s="149"/>
    </row>
    <row r="9070" s="145" customFormat="1" ht="12.75" customHeight="1">
      <c r="H9070" s="149"/>
    </row>
    <row r="9071" s="145" customFormat="1" ht="12.75" customHeight="1">
      <c r="H9071" s="149"/>
    </row>
    <row r="9072" s="145" customFormat="1" ht="12.75" customHeight="1">
      <c r="H9072" s="149"/>
    </row>
    <row r="9073" s="145" customFormat="1" ht="12.75" customHeight="1">
      <c r="H9073" s="149"/>
    </row>
    <row r="9074" s="145" customFormat="1" ht="12.75" customHeight="1">
      <c r="H9074" s="149"/>
    </row>
    <row r="9075" s="145" customFormat="1" ht="12.75" customHeight="1">
      <c r="H9075" s="149"/>
    </row>
    <row r="9076" s="145" customFormat="1" ht="12.75" customHeight="1">
      <c r="H9076" s="149"/>
    </row>
    <row r="9077" s="145" customFormat="1" ht="12.75" customHeight="1">
      <c r="H9077" s="149"/>
    </row>
    <row r="9078" s="145" customFormat="1" ht="12.75" customHeight="1">
      <c r="H9078" s="149"/>
    </row>
    <row r="9079" s="145" customFormat="1" ht="12.75" customHeight="1">
      <c r="H9079" s="149"/>
    </row>
    <row r="9080" s="145" customFormat="1" ht="12.75" customHeight="1">
      <c r="H9080" s="149"/>
    </row>
    <row r="9081" s="145" customFormat="1" ht="12.75" customHeight="1">
      <c r="H9081" s="149"/>
    </row>
    <row r="9082" s="145" customFormat="1" ht="12.75" customHeight="1">
      <c r="H9082" s="149"/>
    </row>
    <row r="9083" s="145" customFormat="1" ht="12.75" customHeight="1">
      <c r="H9083" s="149"/>
    </row>
    <row r="9084" s="145" customFormat="1" ht="12.75" customHeight="1">
      <c r="H9084" s="149"/>
    </row>
    <row r="9085" s="145" customFormat="1" ht="12.75" customHeight="1">
      <c r="H9085" s="149"/>
    </row>
    <row r="9086" s="145" customFormat="1" ht="12.75" customHeight="1">
      <c r="H9086" s="149"/>
    </row>
    <row r="9087" s="145" customFormat="1" ht="12.75" customHeight="1">
      <c r="H9087" s="149"/>
    </row>
    <row r="9088" s="145" customFormat="1" ht="12.75" customHeight="1">
      <c r="H9088" s="149"/>
    </row>
    <row r="9089" s="145" customFormat="1" ht="12.75" customHeight="1">
      <c r="H9089" s="149"/>
    </row>
    <row r="9090" s="145" customFormat="1" ht="12.75" customHeight="1">
      <c r="H9090" s="149"/>
    </row>
    <row r="9091" s="145" customFormat="1" ht="12.75" customHeight="1">
      <c r="H9091" s="149"/>
    </row>
    <row r="9092" s="145" customFormat="1" ht="12.75" customHeight="1">
      <c r="H9092" s="149"/>
    </row>
    <row r="9093" s="145" customFormat="1" ht="12.75" customHeight="1">
      <c r="H9093" s="149"/>
    </row>
    <row r="9094" s="145" customFormat="1" ht="12.75" customHeight="1">
      <c r="H9094" s="149"/>
    </row>
    <row r="9095" s="145" customFormat="1" ht="12.75" customHeight="1">
      <c r="H9095" s="149"/>
    </row>
    <row r="9096" s="145" customFormat="1" ht="12.75" customHeight="1">
      <c r="H9096" s="149"/>
    </row>
    <row r="9097" s="145" customFormat="1" ht="12.75" customHeight="1">
      <c r="H9097" s="149"/>
    </row>
    <row r="9098" s="145" customFormat="1" ht="12.75" customHeight="1">
      <c r="H9098" s="149"/>
    </row>
    <row r="9099" s="145" customFormat="1" ht="12.75" customHeight="1">
      <c r="H9099" s="149"/>
    </row>
    <row r="9100" s="145" customFormat="1" ht="12.75" customHeight="1">
      <c r="H9100" s="149"/>
    </row>
    <row r="9101" s="145" customFormat="1" ht="12.75" customHeight="1">
      <c r="H9101" s="149"/>
    </row>
    <row r="9102" s="145" customFormat="1" ht="12.75" customHeight="1">
      <c r="H9102" s="149"/>
    </row>
    <row r="9103" s="145" customFormat="1" ht="12.75" customHeight="1">
      <c r="H9103" s="149"/>
    </row>
    <row r="9104" s="145" customFormat="1" ht="12.75" customHeight="1">
      <c r="H9104" s="149"/>
    </row>
    <row r="9105" s="145" customFormat="1" ht="12.75" customHeight="1">
      <c r="H9105" s="149"/>
    </row>
    <row r="9106" s="145" customFormat="1" ht="12.75" customHeight="1">
      <c r="H9106" s="149"/>
    </row>
    <row r="9107" s="145" customFormat="1" ht="12.75" customHeight="1">
      <c r="H9107" s="149"/>
    </row>
    <row r="9108" s="145" customFormat="1" ht="12.75" customHeight="1">
      <c r="H9108" s="149"/>
    </row>
    <row r="9109" s="145" customFormat="1" ht="12.75" customHeight="1">
      <c r="H9109" s="149"/>
    </row>
    <row r="9110" s="145" customFormat="1" ht="12.75" customHeight="1">
      <c r="H9110" s="149"/>
    </row>
    <row r="9111" s="145" customFormat="1" ht="12.75" customHeight="1">
      <c r="H9111" s="149"/>
    </row>
    <row r="9112" s="145" customFormat="1" ht="12.75" customHeight="1">
      <c r="H9112" s="149"/>
    </row>
    <row r="9113" s="145" customFormat="1" ht="12.75" customHeight="1">
      <c r="H9113" s="149"/>
    </row>
    <row r="9114" s="145" customFormat="1" ht="12.75" customHeight="1">
      <c r="H9114" s="149"/>
    </row>
    <row r="9115" s="145" customFormat="1" ht="12.75" customHeight="1">
      <c r="H9115" s="149"/>
    </row>
    <row r="9116" s="145" customFormat="1" ht="12.75" customHeight="1">
      <c r="H9116" s="149"/>
    </row>
    <row r="9117" s="145" customFormat="1" ht="12.75" customHeight="1">
      <c r="H9117" s="149"/>
    </row>
    <row r="9118" s="145" customFormat="1" ht="12.75" customHeight="1">
      <c r="H9118" s="149"/>
    </row>
    <row r="9119" s="145" customFormat="1" ht="12.75" customHeight="1">
      <c r="H9119" s="149"/>
    </row>
    <row r="9120" s="145" customFormat="1" ht="12.75" customHeight="1">
      <c r="H9120" s="149"/>
    </row>
    <row r="9121" s="145" customFormat="1" ht="12.75" customHeight="1">
      <c r="H9121" s="149"/>
    </row>
    <row r="9122" s="145" customFormat="1" ht="12.75" customHeight="1">
      <c r="H9122" s="149"/>
    </row>
    <row r="9123" s="145" customFormat="1" ht="12.75" customHeight="1">
      <c r="H9123" s="149"/>
    </row>
    <row r="9124" s="145" customFormat="1" ht="12.75" customHeight="1">
      <c r="H9124" s="149"/>
    </row>
    <row r="9125" s="145" customFormat="1" ht="12.75" customHeight="1">
      <c r="H9125" s="149"/>
    </row>
    <row r="9126" s="145" customFormat="1" ht="12.75" customHeight="1">
      <c r="H9126" s="149"/>
    </row>
    <row r="9127" s="145" customFormat="1" ht="12.75" customHeight="1">
      <c r="H9127" s="149"/>
    </row>
    <row r="9128" s="145" customFormat="1" ht="12.75" customHeight="1">
      <c r="H9128" s="149"/>
    </row>
    <row r="9129" s="145" customFormat="1" ht="12.75" customHeight="1">
      <c r="H9129" s="149"/>
    </row>
    <row r="9130" s="145" customFormat="1" ht="12.75" customHeight="1">
      <c r="H9130" s="149"/>
    </row>
    <row r="9131" s="145" customFormat="1" ht="12.75" customHeight="1">
      <c r="H9131" s="149"/>
    </row>
    <row r="9132" s="145" customFormat="1" ht="12.75" customHeight="1">
      <c r="H9132" s="149"/>
    </row>
    <row r="9133" s="145" customFormat="1" ht="12.75" customHeight="1">
      <c r="H9133" s="149"/>
    </row>
    <row r="9134" s="145" customFormat="1" ht="12.75" customHeight="1">
      <c r="H9134" s="149"/>
    </row>
    <row r="9135" s="145" customFormat="1" ht="12.75" customHeight="1">
      <c r="H9135" s="149"/>
    </row>
    <row r="9136" s="145" customFormat="1" ht="12.75" customHeight="1">
      <c r="H9136" s="149"/>
    </row>
    <row r="9137" s="145" customFormat="1" ht="12.75" customHeight="1">
      <c r="H9137" s="149"/>
    </row>
    <row r="9138" s="145" customFormat="1" ht="12.75" customHeight="1">
      <c r="H9138" s="149"/>
    </row>
    <row r="9139" s="145" customFormat="1" ht="12.75" customHeight="1">
      <c r="H9139" s="149"/>
    </row>
    <row r="9140" s="145" customFormat="1" ht="12.75" customHeight="1">
      <c r="H9140" s="149"/>
    </row>
    <row r="9141" s="145" customFormat="1" ht="12.75" customHeight="1">
      <c r="H9141" s="149"/>
    </row>
    <row r="9142" s="145" customFormat="1" ht="12.75" customHeight="1">
      <c r="H9142" s="149"/>
    </row>
    <row r="9143" s="145" customFormat="1" ht="12.75" customHeight="1">
      <c r="H9143" s="149"/>
    </row>
    <row r="9144" s="145" customFormat="1" ht="12.75" customHeight="1">
      <c r="H9144" s="149"/>
    </row>
    <row r="9145" s="145" customFormat="1" ht="12.75" customHeight="1">
      <c r="H9145" s="149"/>
    </row>
    <row r="9146" s="145" customFormat="1" ht="12.75" customHeight="1">
      <c r="H9146" s="149"/>
    </row>
    <row r="9147" s="145" customFormat="1" ht="12.75" customHeight="1">
      <c r="H9147" s="149"/>
    </row>
    <row r="9148" s="145" customFormat="1" ht="12.75" customHeight="1">
      <c r="H9148" s="149"/>
    </row>
    <row r="9149" s="145" customFormat="1" ht="12.75" customHeight="1">
      <c r="H9149" s="149"/>
    </row>
    <row r="9150" s="145" customFormat="1" ht="12.75" customHeight="1">
      <c r="H9150" s="149"/>
    </row>
    <row r="9151" s="145" customFormat="1" ht="12.75" customHeight="1">
      <c r="H9151" s="149"/>
    </row>
    <row r="9152" s="145" customFormat="1" ht="12.75" customHeight="1">
      <c r="H9152" s="149"/>
    </row>
    <row r="9153" s="145" customFormat="1" ht="12.75" customHeight="1">
      <c r="H9153" s="149"/>
    </row>
    <row r="9154" s="145" customFormat="1" ht="12.75" customHeight="1">
      <c r="H9154" s="149"/>
    </row>
    <row r="9155" s="145" customFormat="1" ht="12.75" customHeight="1">
      <c r="H9155" s="149"/>
    </row>
    <row r="9156" s="145" customFormat="1" ht="12.75" customHeight="1">
      <c r="H9156" s="149"/>
    </row>
    <row r="9157" s="145" customFormat="1" ht="12.75" customHeight="1">
      <c r="H9157" s="149"/>
    </row>
    <row r="9158" s="145" customFormat="1" ht="12.75" customHeight="1">
      <c r="H9158" s="149"/>
    </row>
    <row r="9159" s="145" customFormat="1" ht="12.75" customHeight="1">
      <c r="H9159" s="149"/>
    </row>
    <row r="9160" s="145" customFormat="1" ht="12.75" customHeight="1">
      <c r="H9160" s="149"/>
    </row>
    <row r="9161" s="145" customFormat="1" ht="12.75" customHeight="1">
      <c r="H9161" s="149"/>
    </row>
    <row r="9162" s="145" customFormat="1" ht="12.75" customHeight="1">
      <c r="H9162" s="149"/>
    </row>
    <row r="9163" s="145" customFormat="1" ht="12.75" customHeight="1">
      <c r="H9163" s="149"/>
    </row>
    <row r="9164" s="145" customFormat="1" ht="12.75" customHeight="1">
      <c r="H9164" s="149"/>
    </row>
    <row r="9165" s="145" customFormat="1" ht="12.75" customHeight="1">
      <c r="H9165" s="149"/>
    </row>
    <row r="9166" s="145" customFormat="1" ht="12.75" customHeight="1">
      <c r="H9166" s="149"/>
    </row>
    <row r="9167" s="145" customFormat="1" ht="12.75" customHeight="1">
      <c r="H9167" s="149"/>
    </row>
    <row r="9168" s="145" customFormat="1" ht="12.75" customHeight="1">
      <c r="H9168" s="149"/>
    </row>
    <row r="9169" s="145" customFormat="1" ht="12.75" customHeight="1">
      <c r="H9169" s="149"/>
    </row>
    <row r="9170" s="145" customFormat="1" ht="12.75" customHeight="1">
      <c r="H9170" s="149"/>
    </row>
    <row r="9171" s="145" customFormat="1" ht="12.75" customHeight="1">
      <c r="H9171" s="149"/>
    </row>
    <row r="9172" s="145" customFormat="1" ht="12.75" customHeight="1">
      <c r="H9172" s="149"/>
    </row>
    <row r="9173" s="145" customFormat="1" ht="12.75" customHeight="1">
      <c r="H9173" s="149"/>
    </row>
    <row r="9174" s="145" customFormat="1" ht="12.75" customHeight="1">
      <c r="H9174" s="149"/>
    </row>
    <row r="9175" s="145" customFormat="1" ht="12.75" customHeight="1">
      <c r="H9175" s="149"/>
    </row>
    <row r="9176" s="145" customFormat="1" ht="12.75" customHeight="1">
      <c r="H9176" s="149"/>
    </row>
    <row r="9177" s="145" customFormat="1" ht="12.75" customHeight="1">
      <c r="H9177" s="149"/>
    </row>
    <row r="9178" s="145" customFormat="1" ht="12.75" customHeight="1">
      <c r="H9178" s="149"/>
    </row>
    <row r="9179" s="145" customFormat="1" ht="12.75" customHeight="1">
      <c r="H9179" s="149"/>
    </row>
    <row r="9180" s="145" customFormat="1" ht="12.75" customHeight="1">
      <c r="H9180" s="149"/>
    </row>
    <row r="9181" s="145" customFormat="1" ht="12.75" customHeight="1">
      <c r="H9181" s="149"/>
    </row>
    <row r="9182" s="145" customFormat="1" ht="12.75" customHeight="1">
      <c r="H9182" s="149"/>
    </row>
    <row r="9183" s="145" customFormat="1" ht="12.75" customHeight="1">
      <c r="H9183" s="149"/>
    </row>
    <row r="9184" s="145" customFormat="1" ht="12.75" customHeight="1">
      <c r="H9184" s="149"/>
    </row>
    <row r="9185" s="145" customFormat="1" ht="12.75" customHeight="1">
      <c r="H9185" s="149"/>
    </row>
    <row r="9186" s="145" customFormat="1" ht="12.75" customHeight="1">
      <c r="H9186" s="149"/>
    </row>
    <row r="9187" s="145" customFormat="1" ht="12.75" customHeight="1">
      <c r="H9187" s="149"/>
    </row>
    <row r="9188" s="145" customFormat="1" ht="12.75" customHeight="1">
      <c r="H9188" s="149"/>
    </row>
    <row r="9189" s="145" customFormat="1" ht="12.75" customHeight="1">
      <c r="H9189" s="149"/>
    </row>
    <row r="9190" s="145" customFormat="1" ht="12.75" customHeight="1">
      <c r="H9190" s="149"/>
    </row>
    <row r="9191" s="145" customFormat="1" ht="12.75" customHeight="1">
      <c r="H9191" s="149"/>
    </row>
    <row r="9192" s="145" customFormat="1" ht="12.75" customHeight="1">
      <c r="H9192" s="149"/>
    </row>
    <row r="9193" s="145" customFormat="1" ht="12.75" customHeight="1">
      <c r="H9193" s="149"/>
    </row>
    <row r="9194" s="145" customFormat="1" ht="12.75" customHeight="1">
      <c r="H9194" s="149"/>
    </row>
    <row r="9195" s="145" customFormat="1" ht="12.75" customHeight="1">
      <c r="H9195" s="149"/>
    </row>
    <row r="9196" s="145" customFormat="1" ht="12.75" customHeight="1">
      <c r="H9196" s="149"/>
    </row>
    <row r="9197" s="145" customFormat="1" ht="12.75" customHeight="1">
      <c r="H9197" s="149"/>
    </row>
    <row r="9198" s="145" customFormat="1" ht="12.75" customHeight="1">
      <c r="H9198" s="149"/>
    </row>
    <row r="9199" s="145" customFormat="1" ht="12.75" customHeight="1">
      <c r="H9199" s="149"/>
    </row>
    <row r="9200" s="145" customFormat="1" ht="12.75" customHeight="1">
      <c r="H9200" s="149"/>
    </row>
    <row r="9201" s="145" customFormat="1" ht="12.75" customHeight="1">
      <c r="H9201" s="149"/>
    </row>
    <row r="9202" s="145" customFormat="1" ht="12.75" customHeight="1">
      <c r="H9202" s="149"/>
    </row>
    <row r="9203" s="145" customFormat="1" ht="12.75" customHeight="1">
      <c r="H9203" s="149"/>
    </row>
    <row r="9204" s="145" customFormat="1" ht="12.75" customHeight="1">
      <c r="H9204" s="149"/>
    </row>
    <row r="9205" s="145" customFormat="1" ht="12.75" customHeight="1">
      <c r="H9205" s="149"/>
    </row>
    <row r="9206" s="145" customFormat="1" ht="12.75" customHeight="1">
      <c r="H9206" s="149"/>
    </row>
    <row r="9207" s="145" customFormat="1" ht="12.75" customHeight="1">
      <c r="H9207" s="149"/>
    </row>
    <row r="9208" s="145" customFormat="1" ht="12.75" customHeight="1">
      <c r="H9208" s="149"/>
    </row>
    <row r="9209" s="145" customFormat="1" ht="12.75" customHeight="1">
      <c r="H9209" s="149"/>
    </row>
    <row r="9210" s="145" customFormat="1" ht="12.75" customHeight="1">
      <c r="H9210" s="149"/>
    </row>
    <row r="9211" s="145" customFormat="1" ht="12.75" customHeight="1">
      <c r="H9211" s="149"/>
    </row>
    <row r="9212" s="145" customFormat="1" ht="12.75" customHeight="1">
      <c r="H9212" s="149"/>
    </row>
    <row r="9213" s="145" customFormat="1" ht="12.75" customHeight="1">
      <c r="H9213" s="149"/>
    </row>
    <row r="9214" s="145" customFormat="1" ht="12.75" customHeight="1">
      <c r="H9214" s="149"/>
    </row>
    <row r="9215" s="145" customFormat="1" ht="12.75" customHeight="1">
      <c r="H9215" s="149"/>
    </row>
    <row r="9216" s="145" customFormat="1" ht="12.75" customHeight="1">
      <c r="H9216" s="149"/>
    </row>
    <row r="9217" s="145" customFormat="1" ht="12.75" customHeight="1">
      <c r="H9217" s="149"/>
    </row>
    <row r="9218" s="145" customFormat="1" ht="12.75" customHeight="1">
      <c r="H9218" s="149"/>
    </row>
    <row r="9219" s="145" customFormat="1" ht="12.75" customHeight="1">
      <c r="H9219" s="149"/>
    </row>
    <row r="9220" s="145" customFormat="1" ht="12.75" customHeight="1">
      <c r="H9220" s="149"/>
    </row>
    <row r="9221" s="145" customFormat="1" ht="12.75" customHeight="1">
      <c r="H9221" s="149"/>
    </row>
    <row r="9222" s="145" customFormat="1" ht="12.75" customHeight="1">
      <c r="H9222" s="149"/>
    </row>
    <row r="9223" s="145" customFormat="1" ht="12.75" customHeight="1">
      <c r="H9223" s="149"/>
    </row>
    <row r="9224" s="145" customFormat="1" ht="12.75" customHeight="1">
      <c r="H9224" s="149"/>
    </row>
    <row r="9225" s="145" customFormat="1" ht="12.75" customHeight="1">
      <c r="H9225" s="149"/>
    </row>
    <row r="9226" s="145" customFormat="1" ht="12.75" customHeight="1">
      <c r="H9226" s="149"/>
    </row>
    <row r="9227" s="145" customFormat="1" ht="12.75" customHeight="1">
      <c r="H9227" s="149"/>
    </row>
    <row r="9228" s="145" customFormat="1" ht="12.75" customHeight="1">
      <c r="H9228" s="149"/>
    </row>
    <row r="9229" s="145" customFormat="1" ht="12.75" customHeight="1">
      <c r="H9229" s="149"/>
    </row>
    <row r="9230" s="145" customFormat="1" ht="12.75" customHeight="1">
      <c r="H9230" s="149"/>
    </row>
    <row r="9231" s="145" customFormat="1" ht="12.75" customHeight="1">
      <c r="H9231" s="149"/>
    </row>
    <row r="9232" s="145" customFormat="1" ht="12.75" customHeight="1">
      <c r="H9232" s="149"/>
    </row>
    <row r="9233" s="145" customFormat="1" ht="12.75" customHeight="1">
      <c r="H9233" s="149"/>
    </row>
    <row r="9234" s="145" customFormat="1" ht="12.75" customHeight="1">
      <c r="H9234" s="149"/>
    </row>
    <row r="9235" s="145" customFormat="1" ht="12.75" customHeight="1">
      <c r="H9235" s="149"/>
    </row>
    <row r="9236" s="145" customFormat="1" ht="12.75" customHeight="1">
      <c r="H9236" s="149"/>
    </row>
    <row r="9237" s="145" customFormat="1" ht="12.75" customHeight="1">
      <c r="H9237" s="149"/>
    </row>
    <row r="9238" s="145" customFormat="1" ht="12.75" customHeight="1">
      <c r="H9238" s="149"/>
    </row>
    <row r="9239" s="145" customFormat="1" ht="12.75" customHeight="1">
      <c r="H9239" s="149"/>
    </row>
    <row r="9240" s="145" customFormat="1" ht="12.75" customHeight="1">
      <c r="H9240" s="149"/>
    </row>
    <row r="9241" s="145" customFormat="1" ht="12.75" customHeight="1">
      <c r="H9241" s="149"/>
    </row>
    <row r="9242" s="145" customFormat="1" ht="12.75" customHeight="1">
      <c r="H9242" s="149"/>
    </row>
    <row r="9243" s="145" customFormat="1" ht="12.75" customHeight="1">
      <c r="H9243" s="149"/>
    </row>
    <row r="9244" s="145" customFormat="1" ht="12.75" customHeight="1">
      <c r="H9244" s="149"/>
    </row>
    <row r="9245" s="145" customFormat="1" ht="12.75" customHeight="1">
      <c r="H9245" s="149"/>
    </row>
    <row r="9246" s="145" customFormat="1" ht="12.75" customHeight="1">
      <c r="H9246" s="149"/>
    </row>
    <row r="9247" s="145" customFormat="1" ht="12.75" customHeight="1">
      <c r="H9247" s="149"/>
    </row>
    <row r="9248" s="145" customFormat="1" ht="12.75" customHeight="1">
      <c r="H9248" s="149"/>
    </row>
    <row r="9249" s="145" customFormat="1" ht="12.75" customHeight="1">
      <c r="H9249" s="149"/>
    </row>
    <row r="9250" s="145" customFormat="1" ht="12.75" customHeight="1">
      <c r="H9250" s="149"/>
    </row>
    <row r="9251" s="145" customFormat="1" ht="12.75" customHeight="1">
      <c r="H9251" s="149"/>
    </row>
    <row r="9252" s="145" customFormat="1" ht="12.75" customHeight="1">
      <c r="H9252" s="149"/>
    </row>
    <row r="9253" s="145" customFormat="1" ht="12.75" customHeight="1">
      <c r="H9253" s="149"/>
    </row>
    <row r="9254" s="145" customFormat="1" ht="12.75" customHeight="1">
      <c r="H9254" s="149"/>
    </row>
    <row r="9255" s="145" customFormat="1" ht="12.75" customHeight="1">
      <c r="H9255" s="149"/>
    </row>
    <row r="9256" s="145" customFormat="1" ht="12.75" customHeight="1">
      <c r="H9256" s="149"/>
    </row>
    <row r="9257" s="145" customFormat="1" ht="12.75" customHeight="1">
      <c r="H9257" s="149"/>
    </row>
    <row r="9258" s="145" customFormat="1" ht="12.75" customHeight="1">
      <c r="H9258" s="149"/>
    </row>
    <row r="9259" s="145" customFormat="1" ht="12.75" customHeight="1">
      <c r="H9259" s="149"/>
    </row>
    <row r="9260" s="145" customFormat="1" ht="12.75" customHeight="1">
      <c r="H9260" s="149"/>
    </row>
    <row r="9261" s="145" customFormat="1" ht="12.75" customHeight="1">
      <c r="H9261" s="149"/>
    </row>
    <row r="9262" s="145" customFormat="1" ht="12.75" customHeight="1">
      <c r="H9262" s="149"/>
    </row>
    <row r="9263" s="145" customFormat="1" ht="12.75" customHeight="1">
      <c r="H9263" s="149"/>
    </row>
    <row r="9264" s="145" customFormat="1" ht="12.75" customHeight="1">
      <c r="H9264" s="149"/>
    </row>
    <row r="9265" s="145" customFormat="1" ht="12.75" customHeight="1">
      <c r="H9265" s="149"/>
    </row>
    <row r="9266" s="145" customFormat="1" ht="12.75" customHeight="1">
      <c r="H9266" s="149"/>
    </row>
    <row r="9267" s="145" customFormat="1" ht="12.75" customHeight="1">
      <c r="H9267" s="149"/>
    </row>
    <row r="9268" s="145" customFormat="1" ht="12.75" customHeight="1">
      <c r="H9268" s="149"/>
    </row>
    <row r="9269" s="145" customFormat="1" ht="12.75" customHeight="1">
      <c r="H9269" s="149"/>
    </row>
    <row r="9270" s="145" customFormat="1" ht="12.75" customHeight="1">
      <c r="H9270" s="149"/>
    </row>
    <row r="9271" s="145" customFormat="1" ht="12.75" customHeight="1">
      <c r="H9271" s="149"/>
    </row>
    <row r="9272" s="145" customFormat="1" ht="12.75" customHeight="1">
      <c r="H9272" s="149"/>
    </row>
    <row r="9273" s="145" customFormat="1" ht="12.75" customHeight="1">
      <c r="H9273" s="149"/>
    </row>
    <row r="9274" s="145" customFormat="1" ht="12.75" customHeight="1">
      <c r="H9274" s="149"/>
    </row>
    <row r="9275" s="145" customFormat="1" ht="12.75" customHeight="1">
      <c r="H9275" s="149"/>
    </row>
    <row r="9276" s="145" customFormat="1" ht="12.75" customHeight="1">
      <c r="H9276" s="149"/>
    </row>
    <row r="9277" s="145" customFormat="1" ht="12.75" customHeight="1">
      <c r="H9277" s="149"/>
    </row>
    <row r="9278" s="145" customFormat="1" ht="12.75" customHeight="1">
      <c r="H9278" s="149"/>
    </row>
    <row r="9279" s="145" customFormat="1" ht="12.75" customHeight="1">
      <c r="H9279" s="149"/>
    </row>
    <row r="9280" s="145" customFormat="1" ht="12.75" customHeight="1">
      <c r="H9280" s="149"/>
    </row>
    <row r="9281" s="145" customFormat="1" ht="12.75" customHeight="1">
      <c r="H9281" s="149"/>
    </row>
    <row r="9282" s="145" customFormat="1" ht="12.75" customHeight="1">
      <c r="H9282" s="149"/>
    </row>
    <row r="9283" s="145" customFormat="1" ht="12.75" customHeight="1">
      <c r="H9283" s="149"/>
    </row>
    <row r="9284" s="145" customFormat="1" ht="12.75" customHeight="1">
      <c r="H9284" s="149"/>
    </row>
    <row r="9285" s="145" customFormat="1" ht="12.75" customHeight="1">
      <c r="H9285" s="149"/>
    </row>
    <row r="9286" s="145" customFormat="1" ht="12.75" customHeight="1">
      <c r="H9286" s="149"/>
    </row>
    <row r="9287" s="145" customFormat="1" ht="12.75" customHeight="1">
      <c r="H9287" s="149"/>
    </row>
    <row r="9288" s="145" customFormat="1" ht="12.75" customHeight="1">
      <c r="H9288" s="149"/>
    </row>
    <row r="9289" s="145" customFormat="1" ht="12.75" customHeight="1">
      <c r="H9289" s="149"/>
    </row>
    <row r="9290" s="145" customFormat="1" ht="12.75" customHeight="1">
      <c r="H9290" s="149"/>
    </row>
    <row r="9291" s="145" customFormat="1" ht="12.75" customHeight="1">
      <c r="H9291" s="149"/>
    </row>
    <row r="9292" s="145" customFormat="1" ht="12.75" customHeight="1">
      <c r="H9292" s="149"/>
    </row>
    <row r="9293" s="145" customFormat="1" ht="12.75" customHeight="1">
      <c r="H9293" s="149"/>
    </row>
    <row r="9294" s="145" customFormat="1" ht="12.75" customHeight="1">
      <c r="H9294" s="149"/>
    </row>
    <row r="9295" s="145" customFormat="1" ht="12.75" customHeight="1">
      <c r="H9295" s="149"/>
    </row>
    <row r="9296" s="145" customFormat="1" ht="12.75" customHeight="1">
      <c r="H9296" s="149"/>
    </row>
    <row r="9297" s="145" customFormat="1" ht="12.75" customHeight="1">
      <c r="H9297" s="149"/>
    </row>
    <row r="9298" s="145" customFormat="1" ht="12.75" customHeight="1">
      <c r="H9298" s="149"/>
    </row>
    <row r="9299" s="145" customFormat="1" ht="12.75" customHeight="1">
      <c r="H9299" s="149"/>
    </row>
    <row r="9300" s="145" customFormat="1" ht="12.75" customHeight="1">
      <c r="H9300" s="149"/>
    </row>
    <row r="9301" s="145" customFormat="1" ht="12.75" customHeight="1">
      <c r="H9301" s="149"/>
    </row>
    <row r="9302" s="145" customFormat="1" ht="12.75" customHeight="1">
      <c r="H9302" s="149"/>
    </row>
    <row r="9303" s="145" customFormat="1" ht="12.75" customHeight="1">
      <c r="H9303" s="149"/>
    </row>
    <row r="9304" s="145" customFormat="1" ht="12.75" customHeight="1">
      <c r="H9304" s="149"/>
    </row>
    <row r="9305" s="145" customFormat="1" ht="12.75" customHeight="1">
      <c r="H9305" s="149"/>
    </row>
    <row r="9306" s="145" customFormat="1" ht="12.75" customHeight="1">
      <c r="H9306" s="149"/>
    </row>
    <row r="9307" s="145" customFormat="1" ht="12.75" customHeight="1">
      <c r="H9307" s="149"/>
    </row>
    <row r="9308" s="145" customFormat="1" ht="12.75" customHeight="1">
      <c r="H9308" s="149"/>
    </row>
    <row r="9309" s="145" customFormat="1" ht="12.75" customHeight="1">
      <c r="H9309" s="149"/>
    </row>
    <row r="9310" s="145" customFormat="1" ht="12.75" customHeight="1">
      <c r="H9310" s="149"/>
    </row>
    <row r="9311" s="145" customFormat="1" ht="12.75" customHeight="1">
      <c r="H9311" s="149"/>
    </row>
    <row r="9312" s="145" customFormat="1" ht="12.75" customHeight="1">
      <c r="H9312" s="149"/>
    </row>
    <row r="9313" s="145" customFormat="1" ht="12.75" customHeight="1">
      <c r="H9313" s="149"/>
    </row>
    <row r="9314" s="145" customFormat="1" ht="12.75" customHeight="1">
      <c r="H9314" s="149"/>
    </row>
    <row r="9315" s="145" customFormat="1" ht="12.75" customHeight="1">
      <c r="H9315" s="149"/>
    </row>
    <row r="9316" s="145" customFormat="1" ht="12.75" customHeight="1">
      <c r="H9316" s="149"/>
    </row>
    <row r="9317" s="145" customFormat="1" ht="12.75" customHeight="1">
      <c r="H9317" s="149"/>
    </row>
    <row r="9318" s="145" customFormat="1" ht="12.75" customHeight="1">
      <c r="H9318" s="149"/>
    </row>
    <row r="9319" s="145" customFormat="1" ht="12.75" customHeight="1">
      <c r="H9319" s="149"/>
    </row>
    <row r="9320" s="145" customFormat="1" ht="12.75" customHeight="1">
      <c r="H9320" s="149"/>
    </row>
    <row r="9321" s="145" customFormat="1" ht="12.75" customHeight="1">
      <c r="H9321" s="149"/>
    </row>
    <row r="9322" s="145" customFormat="1" ht="12.75" customHeight="1">
      <c r="H9322" s="149"/>
    </row>
    <row r="9323" s="145" customFormat="1" ht="12.75" customHeight="1">
      <c r="H9323" s="149"/>
    </row>
    <row r="9324" s="145" customFormat="1" ht="12.75" customHeight="1">
      <c r="H9324" s="149"/>
    </row>
    <row r="9325" s="145" customFormat="1" ht="12.75" customHeight="1">
      <c r="H9325" s="149"/>
    </row>
    <row r="9326" s="145" customFormat="1" ht="12.75" customHeight="1">
      <c r="H9326" s="149"/>
    </row>
    <row r="9327" s="145" customFormat="1" ht="12.75" customHeight="1">
      <c r="H9327" s="149"/>
    </row>
    <row r="9328" s="145" customFormat="1" ht="12.75" customHeight="1">
      <c r="H9328" s="149"/>
    </row>
    <row r="9329" s="145" customFormat="1" ht="12.75" customHeight="1">
      <c r="H9329" s="149"/>
    </row>
    <row r="9330" s="145" customFormat="1" ht="12.75" customHeight="1">
      <c r="H9330" s="149"/>
    </row>
    <row r="9331" s="145" customFormat="1" ht="12.75" customHeight="1">
      <c r="H9331" s="149"/>
    </row>
    <row r="9332" s="145" customFormat="1" ht="12.75" customHeight="1">
      <c r="H9332" s="149"/>
    </row>
    <row r="9333" s="145" customFormat="1" ht="12.75" customHeight="1">
      <c r="H9333" s="149"/>
    </row>
    <row r="9334" s="145" customFormat="1" ht="12.75" customHeight="1">
      <c r="H9334" s="149"/>
    </row>
    <row r="9335" s="145" customFormat="1" ht="12.75" customHeight="1">
      <c r="H9335" s="149"/>
    </row>
    <row r="9336" s="145" customFormat="1" ht="12.75" customHeight="1">
      <c r="H9336" s="149"/>
    </row>
    <row r="9337" s="145" customFormat="1" ht="12.75" customHeight="1">
      <c r="H9337" s="149"/>
    </row>
    <row r="9338" s="145" customFormat="1" ht="12.75" customHeight="1">
      <c r="H9338" s="149"/>
    </row>
    <row r="9339" s="145" customFormat="1" ht="12.75" customHeight="1">
      <c r="H9339" s="149"/>
    </row>
    <row r="9340" s="145" customFormat="1" ht="12.75" customHeight="1">
      <c r="H9340" s="149"/>
    </row>
    <row r="9341" s="145" customFormat="1" ht="12.75" customHeight="1">
      <c r="H9341" s="149"/>
    </row>
    <row r="9342" s="145" customFormat="1" ht="12.75" customHeight="1">
      <c r="H9342" s="149"/>
    </row>
    <row r="9343" s="145" customFormat="1" ht="12.75" customHeight="1">
      <c r="H9343" s="149"/>
    </row>
    <row r="9344" s="145" customFormat="1" ht="12.75" customHeight="1">
      <c r="H9344" s="149"/>
    </row>
    <row r="9345" s="145" customFormat="1" ht="12.75" customHeight="1">
      <c r="H9345" s="149"/>
    </row>
    <row r="9346" s="145" customFormat="1" ht="12.75" customHeight="1">
      <c r="H9346" s="149"/>
    </row>
    <row r="9347" s="145" customFormat="1" ht="12.75" customHeight="1">
      <c r="H9347" s="149"/>
    </row>
    <row r="9348" s="145" customFormat="1" ht="12.75" customHeight="1">
      <c r="H9348" s="149"/>
    </row>
    <row r="9349" s="145" customFormat="1" ht="12.75" customHeight="1">
      <c r="H9349" s="149"/>
    </row>
    <row r="9350" s="145" customFormat="1" ht="12.75" customHeight="1">
      <c r="H9350" s="149"/>
    </row>
    <row r="9351" s="145" customFormat="1" ht="12.75" customHeight="1">
      <c r="H9351" s="149"/>
    </row>
    <row r="9352" s="145" customFormat="1" ht="12.75" customHeight="1">
      <c r="H9352" s="149"/>
    </row>
    <row r="9353" s="145" customFormat="1" ht="12.75" customHeight="1">
      <c r="H9353" s="149"/>
    </row>
    <row r="9354" s="145" customFormat="1" ht="12.75" customHeight="1">
      <c r="H9354" s="149"/>
    </row>
    <row r="9355" s="145" customFormat="1" ht="12.75" customHeight="1">
      <c r="H9355" s="149"/>
    </row>
    <row r="9356" s="145" customFormat="1" ht="12.75" customHeight="1">
      <c r="H9356" s="149"/>
    </row>
    <row r="9357" s="145" customFormat="1" ht="12.75" customHeight="1">
      <c r="H9357" s="149"/>
    </row>
    <row r="9358" s="145" customFormat="1" ht="12.75" customHeight="1">
      <c r="H9358" s="149"/>
    </row>
    <row r="9359" s="145" customFormat="1" ht="12.75" customHeight="1">
      <c r="H9359" s="149"/>
    </row>
    <row r="9360" s="145" customFormat="1" ht="12.75" customHeight="1">
      <c r="H9360" s="149"/>
    </row>
    <row r="9361" s="145" customFormat="1" ht="12.75" customHeight="1">
      <c r="H9361" s="149"/>
    </row>
    <row r="9362" s="145" customFormat="1" ht="12.75" customHeight="1">
      <c r="H9362" s="149"/>
    </row>
    <row r="9363" s="145" customFormat="1" ht="12.75" customHeight="1">
      <c r="H9363" s="149"/>
    </row>
    <row r="9364" s="145" customFormat="1" ht="12.75" customHeight="1">
      <c r="H9364" s="149"/>
    </row>
    <row r="9365" s="145" customFormat="1" ht="12.75" customHeight="1">
      <c r="H9365" s="149"/>
    </row>
    <row r="9366" s="145" customFormat="1" ht="12.75" customHeight="1">
      <c r="H9366" s="149"/>
    </row>
    <row r="9367" s="145" customFormat="1" ht="12.75" customHeight="1">
      <c r="H9367" s="149"/>
    </row>
    <row r="9368" s="145" customFormat="1" ht="12.75" customHeight="1">
      <c r="H9368" s="149"/>
    </row>
    <row r="9369" s="145" customFormat="1" ht="12.75" customHeight="1">
      <c r="H9369" s="149"/>
    </row>
    <row r="9370" s="145" customFormat="1" ht="12.75" customHeight="1">
      <c r="H9370" s="149"/>
    </row>
    <row r="9371" s="145" customFormat="1" ht="12.75" customHeight="1">
      <c r="H9371" s="149"/>
    </row>
    <row r="9372" s="145" customFormat="1" ht="12.75" customHeight="1">
      <c r="H9372" s="149"/>
    </row>
    <row r="9373" s="145" customFormat="1" ht="12.75" customHeight="1">
      <c r="H9373" s="149"/>
    </row>
    <row r="9374" s="145" customFormat="1" ht="12.75" customHeight="1">
      <c r="H9374" s="149"/>
    </row>
    <row r="9375" s="145" customFormat="1" ht="12.75" customHeight="1">
      <c r="H9375" s="149"/>
    </row>
    <row r="9376" s="145" customFormat="1" ht="12.75" customHeight="1">
      <c r="H9376" s="149"/>
    </row>
    <row r="9377" s="145" customFormat="1" ht="12.75" customHeight="1">
      <c r="H9377" s="149"/>
    </row>
    <row r="9378" s="145" customFormat="1" ht="12.75" customHeight="1">
      <c r="H9378" s="149"/>
    </row>
    <row r="9379" s="145" customFormat="1" ht="12.75" customHeight="1">
      <c r="H9379" s="149"/>
    </row>
    <row r="9380" s="145" customFormat="1" ht="12.75" customHeight="1">
      <c r="H9380" s="149"/>
    </row>
    <row r="9381" s="145" customFormat="1" ht="12.75" customHeight="1">
      <c r="H9381" s="149"/>
    </row>
    <row r="9382" s="145" customFormat="1" ht="12.75" customHeight="1">
      <c r="H9382" s="149"/>
    </row>
    <row r="9383" s="145" customFormat="1" ht="12.75" customHeight="1">
      <c r="H9383" s="149"/>
    </row>
    <row r="9384" s="145" customFormat="1" ht="12.75" customHeight="1">
      <c r="H9384" s="149"/>
    </row>
    <row r="9385" s="145" customFormat="1" ht="12.75" customHeight="1">
      <c r="H9385" s="149"/>
    </row>
    <row r="9386" s="145" customFormat="1" ht="12.75" customHeight="1">
      <c r="H9386" s="149"/>
    </row>
    <row r="9387" s="145" customFormat="1" ht="12.75" customHeight="1">
      <c r="H9387" s="149"/>
    </row>
    <row r="9388" s="145" customFormat="1" ht="12.75" customHeight="1">
      <c r="H9388" s="149"/>
    </row>
    <row r="9389" s="145" customFormat="1" ht="12.75" customHeight="1">
      <c r="H9389" s="149"/>
    </row>
    <row r="9390" s="145" customFormat="1" ht="12.75" customHeight="1">
      <c r="H9390" s="149"/>
    </row>
    <row r="9391" s="145" customFormat="1" ht="12.75" customHeight="1">
      <c r="H9391" s="149"/>
    </row>
    <row r="9392" s="145" customFormat="1" ht="12.75" customHeight="1">
      <c r="H9392" s="149"/>
    </row>
    <row r="9393" s="145" customFormat="1" ht="12.75" customHeight="1">
      <c r="H9393" s="149"/>
    </row>
    <row r="9394" s="145" customFormat="1" ht="12.75" customHeight="1">
      <c r="H9394" s="149"/>
    </row>
    <row r="9395" s="145" customFormat="1" ht="12.75" customHeight="1">
      <c r="H9395" s="149"/>
    </row>
    <row r="9396" s="145" customFormat="1" ht="12.75" customHeight="1">
      <c r="H9396" s="149"/>
    </row>
    <row r="9397" s="145" customFormat="1" ht="12.75" customHeight="1">
      <c r="H9397" s="149"/>
    </row>
    <row r="9398" s="145" customFormat="1" ht="12.75" customHeight="1">
      <c r="H9398" s="149"/>
    </row>
    <row r="9399" s="145" customFormat="1" ht="12.75" customHeight="1">
      <c r="H9399" s="149"/>
    </row>
    <row r="9400" s="145" customFormat="1" ht="12.75" customHeight="1">
      <c r="H9400" s="149"/>
    </row>
    <row r="9401" s="145" customFormat="1" ht="12.75" customHeight="1">
      <c r="H9401" s="149"/>
    </row>
    <row r="9402" s="145" customFormat="1" ht="12.75" customHeight="1">
      <c r="H9402" s="149"/>
    </row>
    <row r="9403" s="145" customFormat="1" ht="12.75" customHeight="1">
      <c r="H9403" s="149"/>
    </row>
    <row r="9404" s="145" customFormat="1" ht="12.75" customHeight="1">
      <c r="H9404" s="149"/>
    </row>
    <row r="9405" s="145" customFormat="1" ht="12.75" customHeight="1">
      <c r="H9405" s="149"/>
    </row>
    <row r="9406" s="145" customFormat="1" ht="12.75" customHeight="1">
      <c r="H9406" s="149"/>
    </row>
    <row r="9407" s="145" customFormat="1" ht="12.75" customHeight="1">
      <c r="H9407" s="149"/>
    </row>
    <row r="9408" s="145" customFormat="1" ht="12.75" customHeight="1">
      <c r="H9408" s="149"/>
    </row>
    <row r="9409" s="145" customFormat="1" ht="12.75" customHeight="1">
      <c r="H9409" s="149"/>
    </row>
    <row r="9410" s="145" customFormat="1" ht="12.75" customHeight="1">
      <c r="H9410" s="149"/>
    </row>
    <row r="9411" s="145" customFormat="1" ht="12.75" customHeight="1">
      <c r="H9411" s="149"/>
    </row>
    <row r="9412" s="145" customFormat="1" ht="12.75" customHeight="1">
      <c r="H9412" s="149"/>
    </row>
    <row r="9413" s="145" customFormat="1" ht="12.75" customHeight="1">
      <c r="H9413" s="149"/>
    </row>
    <row r="9414" s="145" customFormat="1" ht="12.75" customHeight="1">
      <c r="H9414" s="149"/>
    </row>
    <row r="9415" s="145" customFormat="1" ht="12.75" customHeight="1">
      <c r="H9415" s="149"/>
    </row>
    <row r="9416" s="145" customFormat="1" ht="12.75" customHeight="1">
      <c r="H9416" s="149"/>
    </row>
    <row r="9417" s="145" customFormat="1" ht="12.75" customHeight="1">
      <c r="H9417" s="149"/>
    </row>
    <row r="9418" s="145" customFormat="1" ht="12.75" customHeight="1">
      <c r="H9418" s="149"/>
    </row>
    <row r="9419" s="145" customFormat="1" ht="12.75" customHeight="1">
      <c r="H9419" s="149"/>
    </row>
    <row r="9420" s="145" customFormat="1" ht="12.75" customHeight="1">
      <c r="H9420" s="149"/>
    </row>
    <row r="9421" s="145" customFormat="1" ht="12.75" customHeight="1">
      <c r="H9421" s="149"/>
    </row>
    <row r="9422" s="145" customFormat="1" ht="12.75" customHeight="1">
      <c r="H9422" s="149"/>
    </row>
    <row r="9423" s="145" customFormat="1" ht="12.75" customHeight="1">
      <c r="H9423" s="149"/>
    </row>
    <row r="9424" s="145" customFormat="1" ht="12.75" customHeight="1">
      <c r="H9424" s="149"/>
    </row>
    <row r="9425" s="145" customFormat="1" ht="12.75" customHeight="1">
      <c r="H9425" s="149"/>
    </row>
    <row r="9426" s="145" customFormat="1" ht="12.75" customHeight="1">
      <c r="H9426" s="149"/>
    </row>
    <row r="9427" s="145" customFormat="1" ht="12.75" customHeight="1">
      <c r="H9427" s="149"/>
    </row>
    <row r="9428" s="145" customFormat="1" ht="12.75" customHeight="1">
      <c r="H9428" s="149"/>
    </row>
    <row r="9429" s="145" customFormat="1" ht="12.75" customHeight="1">
      <c r="H9429" s="149"/>
    </row>
    <row r="9430" s="145" customFormat="1" ht="12.75" customHeight="1">
      <c r="H9430" s="149"/>
    </row>
    <row r="9431" s="145" customFormat="1" ht="12.75" customHeight="1">
      <c r="H9431" s="149"/>
    </row>
    <row r="9432" s="145" customFormat="1" ht="12.75" customHeight="1">
      <c r="H9432" s="149"/>
    </row>
    <row r="9433" s="145" customFormat="1" ht="12.75" customHeight="1">
      <c r="H9433" s="149"/>
    </row>
    <row r="9434" s="145" customFormat="1" ht="12.75" customHeight="1">
      <c r="H9434" s="149"/>
    </row>
    <row r="9435" s="145" customFormat="1" ht="12.75" customHeight="1">
      <c r="H9435" s="149"/>
    </row>
    <row r="9436" s="145" customFormat="1" ht="12.75" customHeight="1">
      <c r="H9436" s="149"/>
    </row>
    <row r="9437" s="145" customFormat="1" ht="12.75" customHeight="1">
      <c r="H9437" s="149"/>
    </row>
    <row r="9438" s="145" customFormat="1" ht="12.75" customHeight="1">
      <c r="H9438" s="149"/>
    </row>
    <row r="9439" s="145" customFormat="1" ht="12.75" customHeight="1">
      <c r="H9439" s="149"/>
    </row>
    <row r="9440" s="145" customFormat="1" ht="12.75" customHeight="1">
      <c r="H9440" s="149"/>
    </row>
    <row r="9441" s="145" customFormat="1" ht="12.75" customHeight="1">
      <c r="H9441" s="149"/>
    </row>
    <row r="9442" s="145" customFormat="1" ht="12.75" customHeight="1">
      <c r="H9442" s="149"/>
    </row>
    <row r="9443" s="145" customFormat="1" ht="12.75" customHeight="1">
      <c r="H9443" s="149"/>
    </row>
    <row r="9444" s="145" customFormat="1" ht="12.75" customHeight="1">
      <c r="H9444" s="149"/>
    </row>
    <row r="9445" s="145" customFormat="1" ht="12.75" customHeight="1">
      <c r="H9445" s="149"/>
    </row>
    <row r="9446" s="145" customFormat="1" ht="12.75" customHeight="1">
      <c r="H9446" s="149"/>
    </row>
    <row r="9447" s="145" customFormat="1" ht="12.75" customHeight="1">
      <c r="H9447" s="149"/>
    </row>
    <row r="9448" s="145" customFormat="1" ht="12.75" customHeight="1">
      <c r="H9448" s="149"/>
    </row>
    <row r="9449" s="145" customFormat="1" ht="12.75" customHeight="1">
      <c r="H9449" s="149"/>
    </row>
    <row r="9450" s="145" customFormat="1" ht="12.75" customHeight="1">
      <c r="H9450" s="149"/>
    </row>
    <row r="9451" s="145" customFormat="1" ht="12.75" customHeight="1">
      <c r="H9451" s="149"/>
    </row>
    <row r="9452" s="145" customFormat="1" ht="12.75" customHeight="1">
      <c r="H9452" s="149"/>
    </row>
    <row r="9453" s="145" customFormat="1" ht="12.75" customHeight="1">
      <c r="H9453" s="149"/>
    </row>
    <row r="9454" s="145" customFormat="1" ht="12.75" customHeight="1">
      <c r="H9454" s="149"/>
    </row>
    <row r="9455" s="145" customFormat="1" ht="12.75" customHeight="1">
      <c r="H9455" s="149"/>
    </row>
    <row r="9456" s="145" customFormat="1" ht="12.75" customHeight="1">
      <c r="H9456" s="149"/>
    </row>
    <row r="9457" s="145" customFormat="1" ht="12.75" customHeight="1">
      <c r="H9457" s="149"/>
    </row>
    <row r="9458" s="145" customFormat="1" ht="12.75" customHeight="1">
      <c r="H9458" s="149"/>
    </row>
    <row r="9459" s="145" customFormat="1" ht="12.75" customHeight="1">
      <c r="H9459" s="149"/>
    </row>
    <row r="9460" s="145" customFormat="1" ht="12.75" customHeight="1">
      <c r="H9460" s="149"/>
    </row>
    <row r="9461" s="145" customFormat="1" ht="12.75" customHeight="1">
      <c r="H9461" s="149"/>
    </row>
    <row r="9462" s="145" customFormat="1" ht="12.75" customHeight="1">
      <c r="H9462" s="149"/>
    </row>
    <row r="9463" s="145" customFormat="1" ht="12.75" customHeight="1">
      <c r="H9463" s="149"/>
    </row>
    <row r="9464" s="145" customFormat="1" ht="12.75" customHeight="1">
      <c r="H9464" s="149"/>
    </row>
    <row r="9465" s="145" customFormat="1" ht="12.75" customHeight="1">
      <c r="H9465" s="149"/>
    </row>
    <row r="9466" s="145" customFormat="1" ht="12.75" customHeight="1">
      <c r="H9466" s="149"/>
    </row>
    <row r="9467" s="145" customFormat="1" ht="12.75" customHeight="1">
      <c r="H9467" s="149"/>
    </row>
    <row r="9468" s="145" customFormat="1" ht="12.75" customHeight="1">
      <c r="H9468" s="149"/>
    </row>
    <row r="9469" s="145" customFormat="1" ht="12.75" customHeight="1">
      <c r="H9469" s="149"/>
    </row>
    <row r="9470" s="145" customFormat="1" ht="12.75" customHeight="1">
      <c r="H9470" s="149"/>
    </row>
    <row r="9471" s="145" customFormat="1" ht="12.75" customHeight="1">
      <c r="H9471" s="149"/>
    </row>
    <row r="9472" s="145" customFormat="1" ht="12.75" customHeight="1">
      <c r="H9472" s="149"/>
    </row>
    <row r="9473" s="145" customFormat="1" ht="12.75" customHeight="1">
      <c r="H9473" s="149"/>
    </row>
    <row r="9474" s="145" customFormat="1" ht="12.75" customHeight="1">
      <c r="H9474" s="149"/>
    </row>
    <row r="9475" s="145" customFormat="1" ht="12.75" customHeight="1">
      <c r="H9475" s="149"/>
    </row>
    <row r="9476" s="145" customFormat="1" ht="12.75" customHeight="1">
      <c r="H9476" s="149"/>
    </row>
    <row r="9477" s="145" customFormat="1" ht="12.75" customHeight="1">
      <c r="H9477" s="149"/>
    </row>
    <row r="9478" s="145" customFormat="1" ht="12.75" customHeight="1">
      <c r="H9478" s="149"/>
    </row>
    <row r="9479" s="145" customFormat="1" ht="12.75" customHeight="1">
      <c r="H9479" s="149"/>
    </row>
    <row r="9480" s="145" customFormat="1" ht="12.75" customHeight="1">
      <c r="H9480" s="149"/>
    </row>
    <row r="9481" s="145" customFormat="1" ht="12.75" customHeight="1">
      <c r="H9481" s="149"/>
    </row>
    <row r="9482" s="145" customFormat="1" ht="12.75" customHeight="1">
      <c r="H9482" s="149"/>
    </row>
    <row r="9483" s="145" customFormat="1" ht="12.75" customHeight="1">
      <c r="H9483" s="149"/>
    </row>
    <row r="9484" s="145" customFormat="1" ht="12.75" customHeight="1">
      <c r="H9484" s="149"/>
    </row>
    <row r="9485" s="145" customFormat="1" ht="12.75" customHeight="1">
      <c r="H9485" s="149"/>
    </row>
    <row r="9486" s="145" customFormat="1" ht="12.75" customHeight="1">
      <c r="H9486" s="149"/>
    </row>
    <row r="9487" s="145" customFormat="1" ht="12.75" customHeight="1">
      <c r="H9487" s="149"/>
    </row>
    <row r="9488" s="145" customFormat="1" ht="12.75" customHeight="1">
      <c r="H9488" s="149"/>
    </row>
    <row r="9489" s="145" customFormat="1" ht="12.75" customHeight="1">
      <c r="H9489" s="149"/>
    </row>
    <row r="9490" s="145" customFormat="1" ht="12.75" customHeight="1">
      <c r="H9490" s="149"/>
    </row>
    <row r="9491" s="145" customFormat="1" ht="12.75" customHeight="1">
      <c r="H9491" s="149"/>
    </row>
    <row r="9492" s="145" customFormat="1" ht="12.75" customHeight="1">
      <c r="H9492" s="149"/>
    </row>
    <row r="9493" s="145" customFormat="1" ht="12.75" customHeight="1">
      <c r="H9493" s="149"/>
    </row>
    <row r="9494" s="145" customFormat="1" ht="12.75" customHeight="1">
      <c r="H9494" s="149"/>
    </row>
    <row r="9495" s="145" customFormat="1" ht="12.75" customHeight="1">
      <c r="H9495" s="149"/>
    </row>
    <row r="9496" s="145" customFormat="1" ht="12.75" customHeight="1">
      <c r="H9496" s="149"/>
    </row>
    <row r="9497" s="145" customFormat="1" ht="12.75" customHeight="1">
      <c r="H9497" s="149"/>
    </row>
    <row r="9498" s="145" customFormat="1" ht="12.75" customHeight="1">
      <c r="H9498" s="149"/>
    </row>
    <row r="9499" s="145" customFormat="1" ht="12.75" customHeight="1">
      <c r="H9499" s="149"/>
    </row>
    <row r="9500" s="145" customFormat="1" ht="12.75" customHeight="1">
      <c r="H9500" s="149"/>
    </row>
    <row r="9501" s="145" customFormat="1" ht="12.75" customHeight="1">
      <c r="H9501" s="149"/>
    </row>
    <row r="9502" s="145" customFormat="1" ht="12.75" customHeight="1">
      <c r="H9502" s="149"/>
    </row>
    <row r="9503" s="145" customFormat="1" ht="12.75" customHeight="1">
      <c r="H9503" s="149"/>
    </row>
    <row r="9504" s="145" customFormat="1" ht="12.75" customHeight="1">
      <c r="H9504" s="149"/>
    </row>
    <row r="9505" s="145" customFormat="1" ht="12.75" customHeight="1">
      <c r="H9505" s="149"/>
    </row>
    <row r="9506" s="145" customFormat="1" ht="12.75" customHeight="1">
      <c r="H9506" s="149"/>
    </row>
    <row r="9507" s="145" customFormat="1" ht="12.75" customHeight="1">
      <c r="H9507" s="149"/>
    </row>
    <row r="9508" s="145" customFormat="1" ht="12.75" customHeight="1">
      <c r="H9508" s="149"/>
    </row>
    <row r="9509" s="145" customFormat="1" ht="12.75" customHeight="1">
      <c r="H9509" s="149"/>
    </row>
    <row r="9510" s="145" customFormat="1" ht="12.75" customHeight="1">
      <c r="H9510" s="149"/>
    </row>
    <row r="9511" s="145" customFormat="1" ht="12.75" customHeight="1">
      <c r="H9511" s="149"/>
    </row>
    <row r="9512" s="145" customFormat="1" ht="12.75" customHeight="1">
      <c r="H9512" s="149"/>
    </row>
    <row r="9513" s="145" customFormat="1" ht="12.75" customHeight="1">
      <c r="H9513" s="149"/>
    </row>
    <row r="9514" s="145" customFormat="1" ht="12.75" customHeight="1">
      <c r="H9514" s="149"/>
    </row>
    <row r="9515" s="145" customFormat="1" ht="12.75" customHeight="1">
      <c r="H9515" s="149"/>
    </row>
    <row r="9516" s="145" customFormat="1" ht="12.75" customHeight="1">
      <c r="H9516" s="149"/>
    </row>
    <row r="9517" s="145" customFormat="1" ht="12.75" customHeight="1">
      <c r="H9517" s="149"/>
    </row>
    <row r="9518" s="145" customFormat="1" ht="12.75" customHeight="1">
      <c r="H9518" s="149"/>
    </row>
    <row r="9519" s="145" customFormat="1" ht="12.75" customHeight="1">
      <c r="H9519" s="149"/>
    </row>
    <row r="9520" s="145" customFormat="1" ht="12.75" customHeight="1">
      <c r="H9520" s="149"/>
    </row>
    <row r="9521" s="145" customFormat="1" ht="12.75" customHeight="1">
      <c r="H9521" s="149"/>
    </row>
    <row r="9522" s="145" customFormat="1" ht="12.75" customHeight="1">
      <c r="H9522" s="149"/>
    </row>
    <row r="9523" s="145" customFormat="1" ht="12.75" customHeight="1">
      <c r="H9523" s="149"/>
    </row>
    <row r="9524" s="145" customFormat="1" ht="12.75" customHeight="1">
      <c r="H9524" s="149"/>
    </row>
    <row r="9525" s="145" customFormat="1" ht="12.75" customHeight="1">
      <c r="H9525" s="149"/>
    </row>
    <row r="9526" s="145" customFormat="1" ht="12.75" customHeight="1">
      <c r="H9526" s="149"/>
    </row>
    <row r="9527" s="145" customFormat="1" ht="12.75" customHeight="1">
      <c r="H9527" s="149"/>
    </row>
    <row r="9528" s="145" customFormat="1" ht="12.75" customHeight="1">
      <c r="H9528" s="149"/>
    </row>
    <row r="9529" s="145" customFormat="1" ht="12.75" customHeight="1">
      <c r="H9529" s="149"/>
    </row>
    <row r="9530" s="145" customFormat="1" ht="12.75" customHeight="1">
      <c r="H9530" s="149"/>
    </row>
    <row r="9531" s="145" customFormat="1" ht="12.75" customHeight="1">
      <c r="H9531" s="149"/>
    </row>
    <row r="9532" s="145" customFormat="1" ht="12.75" customHeight="1">
      <c r="H9532" s="149"/>
    </row>
    <row r="9533" s="145" customFormat="1" ht="12.75" customHeight="1">
      <c r="H9533" s="149"/>
    </row>
    <row r="9534" s="145" customFormat="1" ht="12.75" customHeight="1">
      <c r="H9534" s="149"/>
    </row>
    <row r="9535" s="145" customFormat="1" ht="12.75" customHeight="1">
      <c r="H9535" s="149"/>
    </row>
    <row r="9536" s="145" customFormat="1" ht="12.75" customHeight="1">
      <c r="H9536" s="149"/>
    </row>
    <row r="9537" s="145" customFormat="1" ht="12.75" customHeight="1">
      <c r="H9537" s="149"/>
    </row>
    <row r="9538" s="145" customFormat="1" ht="12.75" customHeight="1">
      <c r="H9538" s="149"/>
    </row>
    <row r="9539" s="145" customFormat="1" ht="12.75" customHeight="1">
      <c r="H9539" s="149"/>
    </row>
    <row r="9540" s="145" customFormat="1" ht="12.75" customHeight="1">
      <c r="H9540" s="149"/>
    </row>
    <row r="9541" s="145" customFormat="1" ht="12.75" customHeight="1">
      <c r="H9541" s="149"/>
    </row>
    <row r="9542" s="145" customFormat="1" ht="12.75" customHeight="1">
      <c r="H9542" s="149"/>
    </row>
    <row r="9543" s="145" customFormat="1" ht="12.75" customHeight="1">
      <c r="H9543" s="149"/>
    </row>
    <row r="9544" s="145" customFormat="1" ht="12.75" customHeight="1">
      <c r="H9544" s="149"/>
    </row>
    <row r="9545" s="145" customFormat="1" ht="12.75" customHeight="1">
      <c r="H9545" s="149"/>
    </row>
    <row r="9546" s="145" customFormat="1" ht="12.75" customHeight="1">
      <c r="H9546" s="149"/>
    </row>
    <row r="9547" s="145" customFormat="1" ht="12.75" customHeight="1">
      <c r="H9547" s="149"/>
    </row>
    <row r="9548" s="145" customFormat="1" ht="12.75" customHeight="1">
      <c r="H9548" s="149"/>
    </row>
    <row r="9549" s="145" customFormat="1" ht="12.75" customHeight="1">
      <c r="H9549" s="149"/>
    </row>
    <row r="9550" s="145" customFormat="1" ht="12.75" customHeight="1">
      <c r="H9550" s="149"/>
    </row>
    <row r="9551" s="145" customFormat="1" ht="12.75" customHeight="1">
      <c r="H9551" s="149"/>
    </row>
    <row r="9552" s="145" customFormat="1" ht="12.75" customHeight="1">
      <c r="H9552" s="149"/>
    </row>
    <row r="9553" s="145" customFormat="1" ht="12.75" customHeight="1">
      <c r="H9553" s="149"/>
    </row>
    <row r="9554" s="145" customFormat="1" ht="12.75" customHeight="1">
      <c r="H9554" s="149"/>
    </row>
    <row r="9555" s="145" customFormat="1" ht="12.75" customHeight="1">
      <c r="H9555" s="149"/>
    </row>
    <row r="9556" s="145" customFormat="1" ht="12.75" customHeight="1">
      <c r="H9556" s="149"/>
    </row>
    <row r="9557" s="145" customFormat="1" ht="12.75" customHeight="1">
      <c r="H9557" s="149"/>
    </row>
    <row r="9558" s="145" customFormat="1" ht="12.75" customHeight="1">
      <c r="H9558" s="149"/>
    </row>
    <row r="9559" s="145" customFormat="1" ht="12.75" customHeight="1">
      <c r="H9559" s="149"/>
    </row>
    <row r="9560" s="145" customFormat="1" ht="12.75" customHeight="1">
      <c r="H9560" s="149"/>
    </row>
    <row r="9561" s="145" customFormat="1" ht="12.75" customHeight="1">
      <c r="H9561" s="149"/>
    </row>
    <row r="9562" s="145" customFormat="1" ht="12.75" customHeight="1">
      <c r="H9562" s="149"/>
    </row>
    <row r="9563" s="145" customFormat="1" ht="12.75" customHeight="1">
      <c r="H9563" s="149"/>
    </row>
    <row r="9564" s="145" customFormat="1" ht="12.75" customHeight="1">
      <c r="H9564" s="149"/>
    </row>
    <row r="9565" s="145" customFormat="1" ht="12.75" customHeight="1">
      <c r="H9565" s="149"/>
    </row>
    <row r="9566" s="145" customFormat="1" ht="12.75" customHeight="1">
      <c r="H9566" s="149"/>
    </row>
    <row r="9567" s="145" customFormat="1" ht="12.75" customHeight="1">
      <c r="H9567" s="149"/>
    </row>
    <row r="9568" s="145" customFormat="1" ht="12.75" customHeight="1">
      <c r="H9568" s="149"/>
    </row>
    <row r="9569" s="145" customFormat="1" ht="12.75" customHeight="1">
      <c r="H9569" s="149"/>
    </row>
    <row r="9570" s="145" customFormat="1" ht="12.75" customHeight="1">
      <c r="H9570" s="149"/>
    </row>
    <row r="9571" s="145" customFormat="1" ht="12.75" customHeight="1">
      <c r="H9571" s="149"/>
    </row>
    <row r="9572" s="145" customFormat="1" ht="12.75" customHeight="1">
      <c r="H9572" s="149"/>
    </row>
    <row r="9573" s="145" customFormat="1" ht="12.75" customHeight="1">
      <c r="H9573" s="149"/>
    </row>
    <row r="9574" s="145" customFormat="1" ht="12.75" customHeight="1">
      <c r="H9574" s="149"/>
    </row>
    <row r="9575" s="145" customFormat="1" ht="12.75" customHeight="1">
      <c r="H9575" s="149"/>
    </row>
    <row r="9576" s="145" customFormat="1" ht="12.75" customHeight="1">
      <c r="H9576" s="149"/>
    </row>
    <row r="9577" s="145" customFormat="1" ht="12.75" customHeight="1">
      <c r="H9577" s="149"/>
    </row>
    <row r="9578" s="145" customFormat="1" ht="12.75" customHeight="1">
      <c r="H9578" s="149"/>
    </row>
    <row r="9579" s="145" customFormat="1" ht="12.75" customHeight="1">
      <c r="H9579" s="149"/>
    </row>
    <row r="9580" s="145" customFormat="1" ht="12.75" customHeight="1">
      <c r="H9580" s="149"/>
    </row>
    <row r="9581" s="145" customFormat="1" ht="12.75" customHeight="1">
      <c r="H9581" s="149"/>
    </row>
    <row r="9582" s="145" customFormat="1" ht="12.75" customHeight="1">
      <c r="H9582" s="149"/>
    </row>
    <row r="9583" s="145" customFormat="1" ht="12.75" customHeight="1">
      <c r="H9583" s="149"/>
    </row>
    <row r="9584" s="145" customFormat="1" ht="12.75" customHeight="1">
      <c r="H9584" s="149"/>
    </row>
    <row r="9585" s="145" customFormat="1" ht="12.75" customHeight="1">
      <c r="H9585" s="149"/>
    </row>
    <row r="9586" s="145" customFormat="1" ht="12.75" customHeight="1">
      <c r="H9586" s="149"/>
    </row>
    <row r="9587" s="145" customFormat="1" ht="12.75" customHeight="1">
      <c r="H9587" s="149"/>
    </row>
    <row r="9588" s="145" customFormat="1" ht="12.75" customHeight="1">
      <c r="H9588" s="149"/>
    </row>
    <row r="9589" s="145" customFormat="1" ht="12.75" customHeight="1">
      <c r="H9589" s="149"/>
    </row>
    <row r="9590" s="145" customFormat="1" ht="12.75" customHeight="1">
      <c r="H9590" s="149"/>
    </row>
    <row r="9591" s="145" customFormat="1" ht="12.75" customHeight="1">
      <c r="H9591" s="149"/>
    </row>
    <row r="9592" s="145" customFormat="1" ht="12.75" customHeight="1">
      <c r="H9592" s="149"/>
    </row>
    <row r="9593" s="145" customFormat="1" ht="12.75" customHeight="1">
      <c r="H9593" s="149"/>
    </row>
    <row r="9594" s="145" customFormat="1" ht="12.75" customHeight="1">
      <c r="H9594" s="149"/>
    </row>
    <row r="9595" s="145" customFormat="1" ht="12.75" customHeight="1">
      <c r="H9595" s="149"/>
    </row>
    <row r="9596" s="145" customFormat="1" ht="12.75" customHeight="1">
      <c r="H9596" s="149"/>
    </row>
    <row r="9597" s="145" customFormat="1" ht="12.75" customHeight="1">
      <c r="H9597" s="149"/>
    </row>
    <row r="9598" s="145" customFormat="1" ht="12.75" customHeight="1">
      <c r="H9598" s="149"/>
    </row>
    <row r="9599" s="145" customFormat="1" ht="12.75" customHeight="1">
      <c r="H9599" s="149"/>
    </row>
    <row r="9600" s="145" customFormat="1" ht="12.75" customHeight="1">
      <c r="H9600" s="149"/>
    </row>
    <row r="9601" s="145" customFormat="1" ht="12.75" customHeight="1">
      <c r="H9601" s="149"/>
    </row>
    <row r="9602" s="145" customFormat="1" ht="12.75" customHeight="1">
      <c r="H9602" s="149"/>
    </row>
    <row r="9603" s="145" customFormat="1" ht="12.75" customHeight="1">
      <c r="H9603" s="149"/>
    </row>
    <row r="9604" s="145" customFormat="1" ht="12.75" customHeight="1">
      <c r="H9604" s="149"/>
    </row>
    <row r="9605" s="145" customFormat="1" ht="12.75" customHeight="1">
      <c r="H9605" s="149"/>
    </row>
    <row r="9606" s="145" customFormat="1" ht="12.75" customHeight="1">
      <c r="H9606" s="149"/>
    </row>
    <row r="9607" s="145" customFormat="1" ht="12.75" customHeight="1">
      <c r="H9607" s="149"/>
    </row>
    <row r="9608" s="145" customFormat="1" ht="12.75" customHeight="1">
      <c r="H9608" s="149"/>
    </row>
    <row r="9609" s="145" customFormat="1" ht="12.75" customHeight="1">
      <c r="H9609" s="149"/>
    </row>
    <row r="9610" s="145" customFormat="1" ht="12.75" customHeight="1">
      <c r="H9610" s="149"/>
    </row>
    <row r="9611" s="145" customFormat="1" ht="12.75" customHeight="1">
      <c r="H9611" s="149"/>
    </row>
    <row r="9612" s="145" customFormat="1" ht="12.75" customHeight="1">
      <c r="H9612" s="149"/>
    </row>
    <row r="9613" s="145" customFormat="1" ht="12.75" customHeight="1">
      <c r="H9613" s="149"/>
    </row>
    <row r="9614" s="145" customFormat="1" ht="12.75" customHeight="1">
      <c r="H9614" s="149"/>
    </row>
    <row r="9615" s="145" customFormat="1" ht="12.75" customHeight="1">
      <c r="H9615" s="149"/>
    </row>
    <row r="9616" s="145" customFormat="1" ht="12.75" customHeight="1">
      <c r="H9616" s="149"/>
    </row>
    <row r="9617" s="145" customFormat="1" ht="12.75" customHeight="1">
      <c r="H9617" s="149"/>
    </row>
    <row r="9618" s="145" customFormat="1" ht="12.75" customHeight="1">
      <c r="H9618" s="149"/>
    </row>
    <row r="9619" s="145" customFormat="1" ht="12.75" customHeight="1">
      <c r="H9619" s="149"/>
    </row>
    <row r="9620" s="145" customFormat="1" ht="12.75" customHeight="1">
      <c r="H9620" s="149"/>
    </row>
    <row r="9621" s="145" customFormat="1" ht="12.75" customHeight="1">
      <c r="H9621" s="149"/>
    </row>
    <row r="9622" s="145" customFormat="1" ht="12.75" customHeight="1">
      <c r="H9622" s="149"/>
    </row>
    <row r="9623" s="145" customFormat="1" ht="12.75" customHeight="1">
      <c r="H9623" s="149"/>
    </row>
    <row r="9624" s="145" customFormat="1" ht="12.75" customHeight="1">
      <c r="H9624" s="149"/>
    </row>
    <row r="9625" s="145" customFormat="1" ht="12.75" customHeight="1">
      <c r="H9625" s="149"/>
    </row>
    <row r="9626" s="145" customFormat="1" ht="12.75" customHeight="1">
      <c r="H9626" s="149"/>
    </row>
    <row r="9627" s="145" customFormat="1" ht="12.75" customHeight="1">
      <c r="H9627" s="149"/>
    </row>
    <row r="9628" s="145" customFormat="1" ht="12.75" customHeight="1">
      <c r="H9628" s="149"/>
    </row>
    <row r="9629" s="145" customFormat="1" ht="12.75" customHeight="1">
      <c r="H9629" s="149"/>
    </row>
    <row r="9630" s="145" customFormat="1" ht="12.75" customHeight="1">
      <c r="H9630" s="149"/>
    </row>
    <row r="9631" s="145" customFormat="1" ht="12.75" customHeight="1">
      <c r="H9631" s="149"/>
    </row>
    <row r="9632" s="145" customFormat="1" ht="12.75" customHeight="1">
      <c r="H9632" s="149"/>
    </row>
    <row r="9633" s="145" customFormat="1" ht="12.75" customHeight="1">
      <c r="H9633" s="149"/>
    </row>
    <row r="9634" s="145" customFormat="1" ht="12.75" customHeight="1">
      <c r="H9634" s="149"/>
    </row>
    <row r="9635" s="145" customFormat="1" ht="12.75" customHeight="1">
      <c r="H9635" s="149"/>
    </row>
    <row r="9636" s="145" customFormat="1" ht="12.75" customHeight="1">
      <c r="H9636" s="149"/>
    </row>
    <row r="9637" s="145" customFormat="1" ht="12.75" customHeight="1">
      <c r="H9637" s="149"/>
    </row>
    <row r="9638" s="145" customFormat="1" ht="12.75" customHeight="1">
      <c r="H9638" s="149"/>
    </row>
    <row r="9639" s="145" customFormat="1" ht="12.75" customHeight="1">
      <c r="H9639" s="149"/>
    </row>
    <row r="9640" s="145" customFormat="1" ht="12.75" customHeight="1">
      <c r="H9640" s="149"/>
    </row>
    <row r="9641" s="145" customFormat="1" ht="12.75" customHeight="1">
      <c r="H9641" s="149"/>
    </row>
    <row r="9642" s="145" customFormat="1" ht="12.75" customHeight="1">
      <c r="H9642" s="149"/>
    </row>
    <row r="9643" s="145" customFormat="1" ht="12.75" customHeight="1">
      <c r="H9643" s="149"/>
    </row>
    <row r="9644" s="145" customFormat="1" ht="12.75" customHeight="1">
      <c r="H9644" s="149"/>
    </row>
    <row r="9645" s="145" customFormat="1" ht="12.75" customHeight="1">
      <c r="H9645" s="149"/>
    </row>
    <row r="9646" s="145" customFormat="1" ht="12.75" customHeight="1">
      <c r="H9646" s="149"/>
    </row>
    <row r="9647" s="145" customFormat="1" ht="12.75" customHeight="1">
      <c r="H9647" s="149"/>
    </row>
    <row r="9648" s="145" customFormat="1" ht="12.75" customHeight="1">
      <c r="H9648" s="149"/>
    </row>
    <row r="9649" s="145" customFormat="1" ht="12.75" customHeight="1">
      <c r="H9649" s="149"/>
    </row>
    <row r="9650" s="145" customFormat="1" ht="12.75" customHeight="1">
      <c r="H9650" s="149"/>
    </row>
    <row r="9651" s="145" customFormat="1" ht="12.75" customHeight="1">
      <c r="H9651" s="149"/>
    </row>
    <row r="9652" s="145" customFormat="1" ht="12.75" customHeight="1">
      <c r="H9652" s="149"/>
    </row>
    <row r="9653" s="145" customFormat="1" ht="12.75" customHeight="1">
      <c r="H9653" s="149"/>
    </row>
    <row r="9654" s="145" customFormat="1" ht="12.75" customHeight="1">
      <c r="H9654" s="149"/>
    </row>
    <row r="9655" s="145" customFormat="1" ht="12.75" customHeight="1">
      <c r="H9655" s="149"/>
    </row>
    <row r="9656" s="145" customFormat="1" ht="12.75" customHeight="1">
      <c r="H9656" s="149"/>
    </row>
    <row r="9657" s="145" customFormat="1" ht="12.75" customHeight="1">
      <c r="H9657" s="149"/>
    </row>
    <row r="9658" s="145" customFormat="1" ht="12.75" customHeight="1">
      <c r="H9658" s="149"/>
    </row>
    <row r="9659" s="145" customFormat="1" ht="12.75" customHeight="1">
      <c r="H9659" s="149"/>
    </row>
    <row r="9660" s="145" customFormat="1" ht="12.75" customHeight="1">
      <c r="H9660" s="149"/>
    </row>
    <row r="9661" s="145" customFormat="1" ht="12.75" customHeight="1">
      <c r="H9661" s="149"/>
    </row>
    <row r="9662" s="145" customFormat="1" ht="12.75" customHeight="1">
      <c r="H9662" s="149"/>
    </row>
    <row r="9663" s="145" customFormat="1" ht="12.75" customHeight="1">
      <c r="H9663" s="149"/>
    </row>
    <row r="9664" s="145" customFormat="1" ht="12.75" customHeight="1">
      <c r="H9664" s="149"/>
    </row>
    <row r="9665" s="145" customFormat="1" ht="12.75" customHeight="1">
      <c r="H9665" s="149"/>
    </row>
    <row r="9666" s="145" customFormat="1" ht="12.75" customHeight="1">
      <c r="H9666" s="149"/>
    </row>
    <row r="9667" s="145" customFormat="1" ht="12.75" customHeight="1">
      <c r="H9667" s="149"/>
    </row>
    <row r="9668" s="145" customFormat="1" ht="12.75" customHeight="1">
      <c r="H9668" s="149"/>
    </row>
    <row r="9669" s="145" customFormat="1" ht="12.75" customHeight="1">
      <c r="H9669" s="149"/>
    </row>
    <row r="9670" s="145" customFormat="1" ht="12.75" customHeight="1">
      <c r="H9670" s="149"/>
    </row>
    <row r="9671" s="145" customFormat="1" ht="12.75" customHeight="1">
      <c r="H9671" s="149"/>
    </row>
    <row r="9672" s="145" customFormat="1" ht="12.75" customHeight="1">
      <c r="H9672" s="149"/>
    </row>
    <row r="9673" s="145" customFormat="1" ht="12.75" customHeight="1">
      <c r="H9673" s="149"/>
    </row>
    <row r="9674" s="145" customFormat="1" ht="12.75" customHeight="1">
      <c r="H9674" s="149"/>
    </row>
    <row r="9675" s="145" customFormat="1" ht="12.75" customHeight="1">
      <c r="H9675" s="149"/>
    </row>
    <row r="9676" s="145" customFormat="1" ht="12.75" customHeight="1">
      <c r="H9676" s="149"/>
    </row>
    <row r="9677" s="145" customFormat="1" ht="12.75" customHeight="1">
      <c r="H9677" s="149"/>
    </row>
    <row r="9678" s="145" customFormat="1" ht="12.75" customHeight="1">
      <c r="H9678" s="149"/>
    </row>
    <row r="9679" s="145" customFormat="1" ht="12.75" customHeight="1">
      <c r="H9679" s="149"/>
    </row>
    <row r="9680" s="145" customFormat="1" ht="12.75" customHeight="1">
      <c r="H9680" s="149"/>
    </row>
    <row r="9681" s="145" customFormat="1" ht="12.75" customHeight="1">
      <c r="H9681" s="149"/>
    </row>
    <row r="9682" s="145" customFormat="1" ht="12.75" customHeight="1">
      <c r="H9682" s="149"/>
    </row>
    <row r="9683" s="145" customFormat="1" ht="12.75" customHeight="1">
      <c r="H9683" s="149"/>
    </row>
    <row r="9684" s="145" customFormat="1" ht="12.75" customHeight="1">
      <c r="H9684" s="149"/>
    </row>
    <row r="9685" s="145" customFormat="1" ht="12.75" customHeight="1">
      <c r="H9685" s="149"/>
    </row>
    <row r="9686" s="145" customFormat="1" ht="12.75" customHeight="1">
      <c r="H9686" s="149"/>
    </row>
    <row r="9687" s="145" customFormat="1" ht="12.75" customHeight="1">
      <c r="H9687" s="149"/>
    </row>
    <row r="9688" s="145" customFormat="1" ht="12.75" customHeight="1">
      <c r="H9688" s="149"/>
    </row>
    <row r="9689" s="145" customFormat="1" ht="12.75" customHeight="1">
      <c r="H9689" s="149"/>
    </row>
    <row r="9690" s="145" customFormat="1" ht="12.75" customHeight="1">
      <c r="H9690" s="149"/>
    </row>
    <row r="9691" s="145" customFormat="1" ht="12.75" customHeight="1">
      <c r="H9691" s="149"/>
    </row>
    <row r="9692" s="145" customFormat="1" ht="12.75" customHeight="1">
      <c r="H9692" s="149"/>
    </row>
    <row r="9693" s="145" customFormat="1" ht="12.75" customHeight="1">
      <c r="H9693" s="149"/>
    </row>
    <row r="9694" s="145" customFormat="1" ht="12.75" customHeight="1">
      <c r="H9694" s="149"/>
    </row>
    <row r="9695" s="145" customFormat="1" ht="12.75" customHeight="1">
      <c r="H9695" s="149"/>
    </row>
    <row r="9696" s="145" customFormat="1" ht="12.75" customHeight="1">
      <c r="H9696" s="149"/>
    </row>
    <row r="9697" s="145" customFormat="1" ht="12.75" customHeight="1">
      <c r="H9697" s="149"/>
    </row>
    <row r="9698" s="145" customFormat="1" ht="12.75" customHeight="1">
      <c r="H9698" s="149"/>
    </row>
    <row r="9699" s="145" customFormat="1" ht="12.75" customHeight="1">
      <c r="H9699" s="149"/>
    </row>
    <row r="9700" s="145" customFormat="1" ht="12.75" customHeight="1">
      <c r="H9700" s="149"/>
    </row>
    <row r="9701" s="145" customFormat="1" ht="12.75" customHeight="1">
      <c r="H9701" s="149"/>
    </row>
    <row r="9702" s="145" customFormat="1" ht="12.75" customHeight="1">
      <c r="H9702" s="149"/>
    </row>
    <row r="9703" s="145" customFormat="1" ht="12.75" customHeight="1">
      <c r="H9703" s="149"/>
    </row>
    <row r="9704" s="145" customFormat="1" ht="12.75" customHeight="1">
      <c r="H9704" s="149"/>
    </row>
    <row r="9705" s="145" customFormat="1" ht="12.75" customHeight="1">
      <c r="H9705" s="149"/>
    </row>
    <row r="9706" s="145" customFormat="1" ht="12.75" customHeight="1">
      <c r="H9706" s="149"/>
    </row>
    <row r="9707" s="145" customFormat="1" ht="12.75" customHeight="1">
      <c r="H9707" s="149"/>
    </row>
    <row r="9708" s="145" customFormat="1" ht="12.75" customHeight="1">
      <c r="H9708" s="149"/>
    </row>
    <row r="9709" s="145" customFormat="1" ht="12.75" customHeight="1">
      <c r="H9709" s="149"/>
    </row>
    <row r="9710" s="145" customFormat="1" ht="12.75" customHeight="1">
      <c r="H9710" s="149"/>
    </row>
    <row r="9711" s="145" customFormat="1" ht="12.75" customHeight="1">
      <c r="H9711" s="149"/>
    </row>
    <row r="9712" s="145" customFormat="1" ht="12.75" customHeight="1">
      <c r="H9712" s="149"/>
    </row>
    <row r="9713" s="145" customFormat="1" ht="12.75" customHeight="1">
      <c r="H9713" s="149"/>
    </row>
    <row r="9714" s="145" customFormat="1" ht="12.75" customHeight="1">
      <c r="H9714" s="149"/>
    </row>
    <row r="9715" s="145" customFormat="1" ht="12.75" customHeight="1">
      <c r="H9715" s="149"/>
    </row>
    <row r="9716" s="145" customFormat="1" ht="12.75" customHeight="1">
      <c r="H9716" s="149"/>
    </row>
    <row r="9717" s="145" customFormat="1" ht="12.75" customHeight="1">
      <c r="H9717" s="149"/>
    </row>
    <row r="9718" s="145" customFormat="1" ht="12.75" customHeight="1">
      <c r="H9718" s="149"/>
    </row>
    <row r="9719" s="145" customFormat="1" ht="12.75" customHeight="1">
      <c r="H9719" s="149"/>
    </row>
    <row r="9720" s="145" customFormat="1" ht="12.75" customHeight="1">
      <c r="H9720" s="149"/>
    </row>
    <row r="9721" s="145" customFormat="1" ht="12.75" customHeight="1">
      <c r="H9721" s="149"/>
    </row>
    <row r="9722" s="145" customFormat="1" ht="12.75" customHeight="1">
      <c r="H9722" s="149"/>
    </row>
    <row r="9723" s="145" customFormat="1" ht="12.75" customHeight="1">
      <c r="H9723" s="149"/>
    </row>
    <row r="9724" s="145" customFormat="1" ht="12.75" customHeight="1">
      <c r="H9724" s="149"/>
    </row>
    <row r="9725" s="145" customFormat="1" ht="12.75" customHeight="1">
      <c r="H9725" s="149"/>
    </row>
    <row r="9726" s="145" customFormat="1" ht="12.75" customHeight="1">
      <c r="H9726" s="149"/>
    </row>
    <row r="9727" s="145" customFormat="1" ht="12.75" customHeight="1">
      <c r="H9727" s="149"/>
    </row>
    <row r="9728" s="145" customFormat="1" ht="12.75" customHeight="1">
      <c r="H9728" s="149"/>
    </row>
    <row r="9729" s="145" customFormat="1" ht="12.75" customHeight="1">
      <c r="H9729" s="149"/>
    </row>
    <row r="9730" s="145" customFormat="1" ht="12.75" customHeight="1">
      <c r="H9730" s="149"/>
    </row>
    <row r="9731" s="145" customFormat="1" ht="12.75" customHeight="1">
      <c r="H9731" s="149"/>
    </row>
    <row r="9732" s="145" customFormat="1" ht="12.75" customHeight="1">
      <c r="H9732" s="149"/>
    </row>
    <row r="9733" s="145" customFormat="1" ht="12.75" customHeight="1">
      <c r="H9733" s="149"/>
    </row>
    <row r="9734" s="145" customFormat="1" ht="12.75" customHeight="1">
      <c r="H9734" s="149"/>
    </row>
    <row r="9735" s="145" customFormat="1" ht="12.75" customHeight="1">
      <c r="H9735" s="149"/>
    </row>
    <row r="9736" s="145" customFormat="1" ht="12.75" customHeight="1">
      <c r="H9736" s="149"/>
    </row>
    <row r="9737" s="145" customFormat="1" ht="12.75" customHeight="1">
      <c r="H9737" s="149"/>
    </row>
    <row r="9738" s="145" customFormat="1" ht="12.75" customHeight="1">
      <c r="H9738" s="149"/>
    </row>
    <row r="9739" s="145" customFormat="1" ht="12.75" customHeight="1">
      <c r="H9739" s="149"/>
    </row>
    <row r="9740" s="145" customFormat="1" ht="12.75" customHeight="1">
      <c r="H9740" s="149"/>
    </row>
    <row r="9741" s="145" customFormat="1" ht="12.75" customHeight="1">
      <c r="H9741" s="149"/>
    </row>
    <row r="9742" s="145" customFormat="1" ht="12.75" customHeight="1">
      <c r="H9742" s="149"/>
    </row>
    <row r="9743" s="145" customFormat="1" ht="12.75" customHeight="1">
      <c r="H9743" s="149"/>
    </row>
    <row r="9744" s="145" customFormat="1" ht="12.75" customHeight="1">
      <c r="H9744" s="149"/>
    </row>
    <row r="9745" s="145" customFormat="1" ht="12.75" customHeight="1">
      <c r="H9745" s="149"/>
    </row>
    <row r="9746" s="145" customFormat="1" ht="12.75" customHeight="1">
      <c r="H9746" s="149"/>
    </row>
    <row r="9747" s="145" customFormat="1" ht="12.75" customHeight="1">
      <c r="H9747" s="149"/>
    </row>
    <row r="9748" s="145" customFormat="1" ht="12.75" customHeight="1">
      <c r="H9748" s="149"/>
    </row>
    <row r="9749" s="145" customFormat="1" ht="12.75" customHeight="1">
      <c r="H9749" s="149"/>
    </row>
    <row r="9750" s="145" customFormat="1" ht="12.75" customHeight="1">
      <c r="H9750" s="149"/>
    </row>
    <row r="9751" s="145" customFormat="1" ht="12.75" customHeight="1">
      <c r="H9751" s="149"/>
    </row>
    <row r="9752" s="145" customFormat="1" ht="12.75" customHeight="1">
      <c r="H9752" s="149"/>
    </row>
    <row r="9753" s="145" customFormat="1" ht="12.75" customHeight="1">
      <c r="H9753" s="149"/>
    </row>
    <row r="9754" s="145" customFormat="1" ht="12.75" customHeight="1">
      <c r="H9754" s="149"/>
    </row>
    <row r="9755" s="145" customFormat="1" ht="12.75" customHeight="1">
      <c r="H9755" s="149"/>
    </row>
    <row r="9756" s="145" customFormat="1" ht="12.75" customHeight="1">
      <c r="H9756" s="149"/>
    </row>
    <row r="9757" s="145" customFormat="1" ht="12.75" customHeight="1">
      <c r="H9757" s="149"/>
    </row>
    <row r="9758" s="145" customFormat="1" ht="12.75" customHeight="1">
      <c r="H9758" s="149"/>
    </row>
    <row r="9759" s="145" customFormat="1" ht="12.75" customHeight="1">
      <c r="H9759" s="149"/>
    </row>
    <row r="9760" s="145" customFormat="1" ht="12.75" customHeight="1">
      <c r="H9760" s="149"/>
    </row>
    <row r="9761" s="145" customFormat="1" ht="12.75" customHeight="1">
      <c r="H9761" s="149"/>
    </row>
    <row r="9762" s="145" customFormat="1" ht="12.75" customHeight="1">
      <c r="H9762" s="149"/>
    </row>
    <row r="9763" s="145" customFormat="1" ht="12.75" customHeight="1">
      <c r="H9763" s="149"/>
    </row>
    <row r="9764" s="145" customFormat="1" ht="12.75" customHeight="1">
      <c r="H9764" s="149"/>
    </row>
    <row r="9765" s="145" customFormat="1" ht="12.75" customHeight="1">
      <c r="H9765" s="149"/>
    </row>
    <row r="9766" s="145" customFormat="1" ht="12.75" customHeight="1">
      <c r="H9766" s="149"/>
    </row>
    <row r="9767" s="145" customFormat="1" ht="12.75" customHeight="1">
      <c r="H9767" s="149"/>
    </row>
    <row r="9768" s="145" customFormat="1" ht="12.75" customHeight="1">
      <c r="H9768" s="149"/>
    </row>
    <row r="9769" s="145" customFormat="1" ht="12.75" customHeight="1">
      <c r="H9769" s="149"/>
    </row>
    <row r="9770" s="145" customFormat="1" ht="12.75" customHeight="1">
      <c r="H9770" s="149"/>
    </row>
    <row r="9771" s="145" customFormat="1" ht="12.75" customHeight="1">
      <c r="H9771" s="149"/>
    </row>
    <row r="9772" s="145" customFormat="1" ht="12.75" customHeight="1">
      <c r="H9772" s="149"/>
    </row>
    <row r="9773" s="145" customFormat="1" ht="12.75" customHeight="1">
      <c r="H9773" s="149"/>
    </row>
    <row r="9774" s="145" customFormat="1" ht="12.75" customHeight="1">
      <c r="H9774" s="149"/>
    </row>
    <row r="9775" s="145" customFormat="1" ht="12.75" customHeight="1">
      <c r="H9775" s="149"/>
    </row>
    <row r="9776" s="145" customFormat="1" ht="12.75" customHeight="1">
      <c r="H9776" s="149"/>
    </row>
    <row r="9777" s="145" customFormat="1" ht="12.75" customHeight="1">
      <c r="H9777" s="149"/>
    </row>
    <row r="9778" s="145" customFormat="1" ht="12.75" customHeight="1">
      <c r="H9778" s="149"/>
    </row>
    <row r="9779" s="145" customFormat="1" ht="12.75" customHeight="1">
      <c r="H9779" s="149"/>
    </row>
    <row r="9780" s="145" customFormat="1" ht="12.75" customHeight="1">
      <c r="H9780" s="149"/>
    </row>
    <row r="9781" s="145" customFormat="1" ht="12.75" customHeight="1">
      <c r="H9781" s="149"/>
    </row>
    <row r="9782" s="145" customFormat="1" ht="12.75" customHeight="1">
      <c r="H9782" s="149"/>
    </row>
    <row r="9783" s="145" customFormat="1" ht="12.75" customHeight="1">
      <c r="H9783" s="149"/>
    </row>
    <row r="9784" s="145" customFormat="1" ht="12.75" customHeight="1">
      <c r="H9784" s="149"/>
    </row>
    <row r="9785" s="145" customFormat="1" ht="12.75" customHeight="1">
      <c r="H9785" s="149"/>
    </row>
    <row r="9786" s="145" customFormat="1" ht="12.75" customHeight="1">
      <c r="H9786" s="149"/>
    </row>
    <row r="9787" s="145" customFormat="1" ht="12.75" customHeight="1">
      <c r="H9787" s="149"/>
    </row>
    <row r="9788" s="145" customFormat="1" ht="12.75" customHeight="1">
      <c r="H9788" s="149"/>
    </row>
    <row r="9789" s="145" customFormat="1" ht="12.75" customHeight="1">
      <c r="H9789" s="149"/>
    </row>
    <row r="9790" s="145" customFormat="1" ht="12.75" customHeight="1">
      <c r="H9790" s="149"/>
    </row>
    <row r="9791" s="145" customFormat="1" ht="12.75" customHeight="1">
      <c r="H9791" s="149"/>
    </row>
    <row r="9792" s="145" customFormat="1" ht="12.75" customHeight="1">
      <c r="H9792" s="149"/>
    </row>
    <row r="9793" s="145" customFormat="1" ht="12.75" customHeight="1">
      <c r="H9793" s="149"/>
    </row>
    <row r="9794" s="145" customFormat="1" ht="12.75" customHeight="1">
      <c r="H9794" s="149"/>
    </row>
    <row r="9795" s="145" customFormat="1" ht="12.75" customHeight="1">
      <c r="H9795" s="149"/>
    </row>
    <row r="9796" s="145" customFormat="1" ht="12.75" customHeight="1">
      <c r="H9796" s="149"/>
    </row>
    <row r="9797" s="145" customFormat="1" ht="12.75" customHeight="1">
      <c r="H9797" s="149"/>
    </row>
    <row r="9798" s="145" customFormat="1" ht="12.75" customHeight="1">
      <c r="H9798" s="149"/>
    </row>
    <row r="9799" s="145" customFormat="1" ht="12.75" customHeight="1">
      <c r="H9799" s="149"/>
    </row>
    <row r="9800" s="145" customFormat="1" ht="12.75" customHeight="1">
      <c r="H9800" s="149"/>
    </row>
    <row r="9801" s="145" customFormat="1" ht="12.75" customHeight="1">
      <c r="H9801" s="149"/>
    </row>
    <row r="9802" s="145" customFormat="1" ht="12.75" customHeight="1">
      <c r="H9802" s="149"/>
    </row>
    <row r="9803" s="145" customFormat="1" ht="12.75" customHeight="1">
      <c r="H9803" s="149"/>
    </row>
    <row r="9804" s="145" customFormat="1" ht="12.75" customHeight="1">
      <c r="H9804" s="149"/>
    </row>
    <row r="9805" s="145" customFormat="1" ht="12.75" customHeight="1">
      <c r="H9805" s="149"/>
    </row>
    <row r="9806" s="145" customFormat="1" ht="12.75" customHeight="1">
      <c r="H9806" s="149"/>
    </row>
    <row r="9807" s="145" customFormat="1" ht="12.75" customHeight="1">
      <c r="H9807" s="149"/>
    </row>
    <row r="9808" s="145" customFormat="1" ht="12.75" customHeight="1">
      <c r="H9808" s="149"/>
    </row>
    <row r="9809" s="145" customFormat="1" ht="12.75" customHeight="1">
      <c r="H9809" s="149"/>
    </row>
    <row r="9810" s="145" customFormat="1" ht="12.75" customHeight="1">
      <c r="H9810" s="149"/>
    </row>
    <row r="9811" s="145" customFormat="1" ht="12.75" customHeight="1">
      <c r="H9811" s="149"/>
    </row>
    <row r="9812" s="145" customFormat="1" ht="12.75" customHeight="1">
      <c r="H9812" s="149"/>
    </row>
    <row r="9813" s="145" customFormat="1" ht="12.75" customHeight="1">
      <c r="H9813" s="149"/>
    </row>
    <row r="9814" s="145" customFormat="1" ht="12.75" customHeight="1">
      <c r="H9814" s="149"/>
    </row>
    <row r="9815" s="145" customFormat="1" ht="12.75" customHeight="1">
      <c r="H9815" s="149"/>
    </row>
    <row r="9816" s="145" customFormat="1" ht="12.75" customHeight="1">
      <c r="H9816" s="149"/>
    </row>
    <row r="9817" s="145" customFormat="1" ht="12.75" customHeight="1">
      <c r="H9817" s="149"/>
    </row>
    <row r="9818" s="145" customFormat="1" ht="12.75" customHeight="1">
      <c r="H9818" s="149"/>
    </row>
    <row r="9819" s="145" customFormat="1" ht="12.75" customHeight="1">
      <c r="H9819" s="149"/>
    </row>
    <row r="9820" s="145" customFormat="1" ht="12.75" customHeight="1">
      <c r="H9820" s="149"/>
    </row>
    <row r="9821" s="145" customFormat="1" ht="12.75" customHeight="1">
      <c r="H9821" s="149"/>
    </row>
    <row r="9822" s="145" customFormat="1" ht="12.75" customHeight="1">
      <c r="H9822" s="149"/>
    </row>
    <row r="9823" s="145" customFormat="1" ht="12.75" customHeight="1">
      <c r="H9823" s="149"/>
    </row>
    <row r="9824" s="145" customFormat="1" ht="12.75" customHeight="1">
      <c r="H9824" s="149"/>
    </row>
    <row r="9825" s="145" customFormat="1" ht="12.75" customHeight="1">
      <c r="H9825" s="149"/>
    </row>
    <row r="9826" s="145" customFormat="1" ht="12.75" customHeight="1">
      <c r="H9826" s="149"/>
    </row>
    <row r="9827" s="145" customFormat="1" ht="12.75" customHeight="1">
      <c r="H9827" s="149"/>
    </row>
    <row r="9828" s="145" customFormat="1" ht="12.75" customHeight="1">
      <c r="H9828" s="149"/>
    </row>
    <row r="9829" s="145" customFormat="1" ht="12.75" customHeight="1">
      <c r="H9829" s="149"/>
    </row>
    <row r="9830" s="145" customFormat="1" ht="12.75" customHeight="1">
      <c r="H9830" s="149"/>
    </row>
    <row r="9831" s="145" customFormat="1" ht="12.75" customHeight="1">
      <c r="H9831" s="149"/>
    </row>
    <row r="9832" s="145" customFormat="1" ht="12.75" customHeight="1">
      <c r="H9832" s="149"/>
    </row>
    <row r="9833" s="145" customFormat="1" ht="12.75" customHeight="1">
      <c r="H9833" s="149"/>
    </row>
    <row r="9834" s="145" customFormat="1" ht="12.75" customHeight="1">
      <c r="H9834" s="149"/>
    </row>
    <row r="9835" s="145" customFormat="1" ht="12.75" customHeight="1">
      <c r="H9835" s="149"/>
    </row>
    <row r="9836" s="145" customFormat="1" ht="12.75" customHeight="1">
      <c r="H9836" s="149"/>
    </row>
    <row r="9837" s="145" customFormat="1" ht="12.75" customHeight="1">
      <c r="H9837" s="149"/>
    </row>
    <row r="9838" s="145" customFormat="1" ht="12.75" customHeight="1">
      <c r="H9838" s="149"/>
    </row>
    <row r="9839" s="145" customFormat="1" ht="12.75" customHeight="1">
      <c r="H9839" s="149"/>
    </row>
    <row r="9840" s="145" customFormat="1" ht="12.75" customHeight="1">
      <c r="H9840" s="149"/>
    </row>
    <row r="9841" s="145" customFormat="1" ht="12.75" customHeight="1">
      <c r="H9841" s="149"/>
    </row>
    <row r="9842" s="145" customFormat="1" ht="12.75" customHeight="1">
      <c r="H9842" s="149"/>
    </row>
    <row r="9843" s="145" customFormat="1" ht="12.75" customHeight="1">
      <c r="H9843" s="149"/>
    </row>
    <row r="9844" s="145" customFormat="1" ht="12.75" customHeight="1">
      <c r="H9844" s="149"/>
    </row>
    <row r="9845" s="145" customFormat="1" ht="12.75" customHeight="1">
      <c r="H9845" s="149"/>
    </row>
    <row r="9846" s="145" customFormat="1" ht="12.75" customHeight="1">
      <c r="H9846" s="149"/>
    </row>
    <row r="9847" s="145" customFormat="1" ht="12.75" customHeight="1">
      <c r="H9847" s="149"/>
    </row>
    <row r="9848" s="145" customFormat="1" ht="12.75" customHeight="1">
      <c r="H9848" s="149"/>
    </row>
    <row r="9849" s="145" customFormat="1" ht="12.75" customHeight="1">
      <c r="H9849" s="149"/>
    </row>
    <row r="9850" s="145" customFormat="1" ht="12.75" customHeight="1">
      <c r="H9850" s="149"/>
    </row>
    <row r="9851" s="145" customFormat="1" ht="12.75" customHeight="1">
      <c r="H9851" s="149"/>
    </row>
    <row r="9852" s="145" customFormat="1" ht="12.75" customHeight="1">
      <c r="H9852" s="149"/>
    </row>
    <row r="9853" s="145" customFormat="1" ht="12.75" customHeight="1">
      <c r="H9853" s="149"/>
    </row>
    <row r="9854" s="145" customFormat="1" ht="12.75" customHeight="1">
      <c r="H9854" s="149"/>
    </row>
    <row r="9855" s="145" customFormat="1" ht="12.75" customHeight="1">
      <c r="H9855" s="149"/>
    </row>
    <row r="9856" s="145" customFormat="1" ht="12.75" customHeight="1">
      <c r="H9856" s="149"/>
    </row>
    <row r="9857" s="145" customFormat="1" ht="12.75" customHeight="1">
      <c r="H9857" s="149"/>
    </row>
    <row r="9858" s="145" customFormat="1" ht="12.75" customHeight="1">
      <c r="H9858" s="149"/>
    </row>
    <row r="9859" s="145" customFormat="1" ht="12.75" customHeight="1">
      <c r="H9859" s="149"/>
    </row>
    <row r="9860" s="145" customFormat="1" ht="12.75" customHeight="1">
      <c r="H9860" s="149"/>
    </row>
    <row r="9861" s="145" customFormat="1" ht="12.75" customHeight="1">
      <c r="H9861" s="149"/>
    </row>
    <row r="9862" s="145" customFormat="1" ht="12.75" customHeight="1">
      <c r="H9862" s="149"/>
    </row>
    <row r="9863" s="145" customFormat="1" ht="12.75" customHeight="1">
      <c r="H9863" s="149"/>
    </row>
    <row r="9864" s="145" customFormat="1" ht="12.75" customHeight="1">
      <c r="H9864" s="149"/>
    </row>
    <row r="9865" s="145" customFormat="1" ht="12.75" customHeight="1">
      <c r="H9865" s="149"/>
    </row>
    <row r="9866" s="145" customFormat="1" ht="12.75" customHeight="1">
      <c r="H9866" s="149"/>
    </row>
    <row r="9867" s="145" customFormat="1" ht="12.75" customHeight="1">
      <c r="H9867" s="149"/>
    </row>
    <row r="9868" s="145" customFormat="1" ht="12.75" customHeight="1">
      <c r="H9868" s="149"/>
    </row>
    <row r="9869" s="145" customFormat="1" ht="12.75" customHeight="1">
      <c r="H9869" s="149"/>
    </row>
    <row r="9870" s="145" customFormat="1" ht="12.75" customHeight="1">
      <c r="H9870" s="149"/>
    </row>
    <row r="9871" s="145" customFormat="1" ht="12.75" customHeight="1">
      <c r="H9871" s="149"/>
    </row>
    <row r="9872" s="145" customFormat="1" ht="12.75" customHeight="1">
      <c r="H9872" s="149"/>
    </row>
    <row r="9873" s="145" customFormat="1" ht="12.75" customHeight="1">
      <c r="H9873" s="149"/>
    </row>
    <row r="9874" s="145" customFormat="1" ht="12.75" customHeight="1">
      <c r="H9874" s="149"/>
    </row>
    <row r="9875" s="145" customFormat="1" ht="12.75" customHeight="1">
      <c r="H9875" s="149"/>
    </row>
    <row r="9876" s="145" customFormat="1" ht="12.75" customHeight="1">
      <c r="H9876" s="149"/>
    </row>
    <row r="9877" s="145" customFormat="1" ht="12.75" customHeight="1">
      <c r="H9877" s="149"/>
    </row>
    <row r="9878" s="145" customFormat="1" ht="12.75" customHeight="1">
      <c r="H9878" s="149"/>
    </row>
    <row r="9879" s="145" customFormat="1" ht="12.75" customHeight="1">
      <c r="H9879" s="149"/>
    </row>
    <row r="9880" s="145" customFormat="1" ht="12.75" customHeight="1">
      <c r="H9880" s="149"/>
    </row>
    <row r="9881" s="145" customFormat="1" ht="12.75" customHeight="1">
      <c r="H9881" s="149"/>
    </row>
    <row r="9882" s="145" customFormat="1" ht="12.75" customHeight="1">
      <c r="H9882" s="149"/>
    </row>
    <row r="9883" s="145" customFormat="1" ht="12.75" customHeight="1">
      <c r="H9883" s="149"/>
    </row>
    <row r="9884" s="145" customFormat="1" ht="12.75" customHeight="1">
      <c r="H9884" s="149"/>
    </row>
    <row r="9885" s="145" customFormat="1" ht="12.75" customHeight="1">
      <c r="H9885" s="149"/>
    </row>
    <row r="9886" s="145" customFormat="1" ht="12.75" customHeight="1">
      <c r="H9886" s="149"/>
    </row>
    <row r="9887" s="145" customFormat="1" ht="12.75" customHeight="1">
      <c r="H9887" s="149"/>
    </row>
    <row r="9888" s="145" customFormat="1" ht="12.75" customHeight="1">
      <c r="H9888" s="149"/>
    </row>
    <row r="9889" s="145" customFormat="1" ht="12.75" customHeight="1">
      <c r="H9889" s="149"/>
    </row>
    <row r="9890" s="145" customFormat="1" ht="12.75" customHeight="1">
      <c r="H9890" s="149"/>
    </row>
    <row r="9891" s="145" customFormat="1" ht="12.75" customHeight="1">
      <c r="H9891" s="149"/>
    </row>
    <row r="9892" s="145" customFormat="1" ht="12.75" customHeight="1">
      <c r="H9892" s="149"/>
    </row>
    <row r="9893" s="145" customFormat="1" ht="12.75" customHeight="1">
      <c r="H9893" s="149"/>
    </row>
    <row r="9894" s="145" customFormat="1" ht="12.75" customHeight="1">
      <c r="H9894" s="149"/>
    </row>
    <row r="9895" s="145" customFormat="1" ht="12.75" customHeight="1">
      <c r="H9895" s="149"/>
    </row>
    <row r="9896" s="145" customFormat="1" ht="12.75" customHeight="1">
      <c r="H9896" s="149"/>
    </row>
    <row r="9897" s="145" customFormat="1" ht="12.75" customHeight="1">
      <c r="H9897" s="149"/>
    </row>
    <row r="9898" s="145" customFormat="1" ht="12.75" customHeight="1">
      <c r="H9898" s="149"/>
    </row>
    <row r="9899" s="145" customFormat="1" ht="12.75" customHeight="1">
      <c r="H9899" s="149"/>
    </row>
    <row r="9900" s="145" customFormat="1" ht="12.75" customHeight="1">
      <c r="H9900" s="149"/>
    </row>
    <row r="9901" s="145" customFormat="1" ht="12.75" customHeight="1">
      <c r="H9901" s="149"/>
    </row>
    <row r="9902" s="145" customFormat="1" ht="12.75" customHeight="1">
      <c r="H9902" s="149"/>
    </row>
    <row r="9903" s="145" customFormat="1" ht="12.75" customHeight="1">
      <c r="H9903" s="149"/>
    </row>
    <row r="9904" s="145" customFormat="1" ht="12.75" customHeight="1">
      <c r="H9904" s="149"/>
    </row>
    <row r="9905" s="145" customFormat="1" ht="12.75" customHeight="1">
      <c r="H9905" s="149"/>
    </row>
    <row r="9906" s="145" customFormat="1" ht="12.75" customHeight="1">
      <c r="H9906" s="149"/>
    </row>
    <row r="9907" s="145" customFormat="1" ht="12.75" customHeight="1">
      <c r="H9907" s="149"/>
    </row>
    <row r="9908" s="145" customFormat="1" ht="12.75" customHeight="1">
      <c r="H9908" s="149"/>
    </row>
    <row r="9909" s="145" customFormat="1" ht="12.75" customHeight="1">
      <c r="H9909" s="149"/>
    </row>
    <row r="9910" s="145" customFormat="1" ht="12.75" customHeight="1">
      <c r="H9910" s="149"/>
    </row>
    <row r="9911" s="145" customFormat="1" ht="12.75" customHeight="1">
      <c r="H9911" s="149"/>
    </row>
    <row r="9912" s="145" customFormat="1" ht="12.75" customHeight="1">
      <c r="H9912" s="149"/>
    </row>
    <row r="9913" s="145" customFormat="1" ht="12.75" customHeight="1">
      <c r="H9913" s="149"/>
    </row>
    <row r="9914" s="145" customFormat="1" ht="12.75" customHeight="1">
      <c r="H9914" s="149"/>
    </row>
    <row r="9915" s="145" customFormat="1" ht="12.75" customHeight="1">
      <c r="H9915" s="149"/>
    </row>
    <row r="9916" s="145" customFormat="1" ht="12.75" customHeight="1">
      <c r="H9916" s="149"/>
    </row>
    <row r="9917" s="145" customFormat="1" ht="12.75" customHeight="1">
      <c r="H9917" s="149"/>
    </row>
    <row r="9918" s="145" customFormat="1" ht="12.75" customHeight="1">
      <c r="H9918" s="149"/>
    </row>
    <row r="9919" s="145" customFormat="1" ht="12.75" customHeight="1">
      <c r="H9919" s="149"/>
    </row>
    <row r="9920" s="145" customFormat="1" ht="12.75" customHeight="1">
      <c r="H9920" s="149"/>
    </row>
    <row r="9921" s="145" customFormat="1" ht="12.75" customHeight="1">
      <c r="H9921" s="149"/>
    </row>
    <row r="9922" s="145" customFormat="1" ht="12.75" customHeight="1">
      <c r="H9922" s="149"/>
    </row>
    <row r="9923" s="145" customFormat="1" ht="12.75" customHeight="1">
      <c r="H9923" s="149"/>
    </row>
    <row r="9924" s="145" customFormat="1" ht="12.75" customHeight="1">
      <c r="H9924" s="149"/>
    </row>
    <row r="9925" s="145" customFormat="1" ht="12.75" customHeight="1">
      <c r="H9925" s="149"/>
    </row>
    <row r="9926" s="145" customFormat="1" ht="12.75" customHeight="1">
      <c r="H9926" s="149"/>
    </row>
    <row r="9927" s="145" customFormat="1" ht="12.75" customHeight="1">
      <c r="H9927" s="149"/>
    </row>
    <row r="9928" s="145" customFormat="1" ht="12.75" customHeight="1">
      <c r="H9928" s="149"/>
    </row>
    <row r="9929" s="145" customFormat="1" ht="12.75" customHeight="1">
      <c r="H9929" s="149"/>
    </row>
    <row r="9930" s="145" customFormat="1" ht="12.75" customHeight="1">
      <c r="H9930" s="149"/>
    </row>
    <row r="9931" s="145" customFormat="1" ht="12.75" customHeight="1">
      <c r="H9931" s="149"/>
    </row>
    <row r="9932" s="145" customFormat="1" ht="12.75" customHeight="1">
      <c r="H9932" s="149"/>
    </row>
    <row r="9933" s="145" customFormat="1" ht="12.75" customHeight="1">
      <c r="H9933" s="149"/>
    </row>
    <row r="9934" s="145" customFormat="1" ht="12.75" customHeight="1">
      <c r="H9934" s="149"/>
    </row>
    <row r="9935" s="145" customFormat="1" ht="12.75" customHeight="1">
      <c r="H9935" s="149"/>
    </row>
    <row r="9936" s="145" customFormat="1" ht="12.75" customHeight="1">
      <c r="H9936" s="149"/>
    </row>
    <row r="9937" s="145" customFormat="1" ht="12.75" customHeight="1">
      <c r="H9937" s="149"/>
    </row>
    <row r="9938" s="145" customFormat="1" ht="12.75" customHeight="1">
      <c r="H9938" s="149"/>
    </row>
    <row r="9939" s="145" customFormat="1" ht="12.75" customHeight="1">
      <c r="H9939" s="149"/>
    </row>
    <row r="9940" s="145" customFormat="1" ht="12.75" customHeight="1">
      <c r="H9940" s="149"/>
    </row>
    <row r="9941" s="145" customFormat="1" ht="12.75" customHeight="1">
      <c r="H9941" s="149"/>
    </row>
    <row r="9942" s="145" customFormat="1" ht="12.75" customHeight="1">
      <c r="H9942" s="149"/>
    </row>
    <row r="9943" s="145" customFormat="1" ht="12.75" customHeight="1">
      <c r="H9943" s="149"/>
    </row>
    <row r="9944" s="145" customFormat="1" ht="12.75" customHeight="1">
      <c r="H9944" s="149"/>
    </row>
    <row r="9945" s="145" customFormat="1" ht="12.75" customHeight="1">
      <c r="H9945" s="149"/>
    </row>
    <row r="9946" s="145" customFormat="1" ht="12.75" customHeight="1">
      <c r="H9946" s="149"/>
    </row>
    <row r="9947" s="145" customFormat="1" ht="12.75" customHeight="1">
      <c r="H9947" s="149"/>
    </row>
    <row r="9948" s="145" customFormat="1" ht="12.75" customHeight="1">
      <c r="H9948" s="149"/>
    </row>
    <row r="9949" s="145" customFormat="1" ht="12.75" customHeight="1">
      <c r="H9949" s="149"/>
    </row>
    <row r="9950" s="145" customFormat="1" ht="12.75" customHeight="1">
      <c r="H9950" s="149"/>
    </row>
    <row r="9951" s="145" customFormat="1" ht="12.75" customHeight="1">
      <c r="H9951" s="149"/>
    </row>
    <row r="9952" s="145" customFormat="1" ht="12.75" customHeight="1">
      <c r="H9952" s="149"/>
    </row>
    <row r="9953" s="145" customFormat="1" ht="12.75" customHeight="1">
      <c r="H9953" s="149"/>
    </row>
    <row r="9954" s="145" customFormat="1" ht="12.75" customHeight="1">
      <c r="H9954" s="149"/>
    </row>
    <row r="9955" s="145" customFormat="1" ht="12.75" customHeight="1">
      <c r="H9955" s="149"/>
    </row>
    <row r="9956" s="145" customFormat="1" ht="12.75" customHeight="1">
      <c r="H9956" s="149"/>
    </row>
    <row r="9957" s="145" customFormat="1" ht="12.75" customHeight="1">
      <c r="H9957" s="149"/>
    </row>
    <row r="9958" s="145" customFormat="1" ht="12.75" customHeight="1">
      <c r="H9958" s="149"/>
    </row>
    <row r="9959" s="145" customFormat="1" ht="12.75" customHeight="1">
      <c r="H9959" s="149"/>
    </row>
    <row r="9960" s="145" customFormat="1" ht="12.75" customHeight="1">
      <c r="H9960" s="149"/>
    </row>
    <row r="9961" s="145" customFormat="1" ht="12.75" customHeight="1">
      <c r="H9961" s="149"/>
    </row>
    <row r="9962" s="145" customFormat="1" ht="12.75" customHeight="1">
      <c r="H9962" s="149"/>
    </row>
    <row r="9963" s="145" customFormat="1" ht="12.75" customHeight="1">
      <c r="H9963" s="149"/>
    </row>
    <row r="9964" s="145" customFormat="1" ht="12.75" customHeight="1">
      <c r="H9964" s="149"/>
    </row>
    <row r="9965" s="145" customFormat="1" ht="12.75" customHeight="1">
      <c r="H9965" s="149"/>
    </row>
    <row r="9966" s="145" customFormat="1" ht="12.75" customHeight="1">
      <c r="H9966" s="149"/>
    </row>
    <row r="9967" s="145" customFormat="1" ht="12.75" customHeight="1">
      <c r="H9967" s="149"/>
    </row>
    <row r="9968" s="145" customFormat="1" ht="12.75" customHeight="1">
      <c r="H9968" s="149"/>
    </row>
    <row r="9969" s="145" customFormat="1" ht="12.75" customHeight="1">
      <c r="H9969" s="149"/>
    </row>
    <row r="9970" s="145" customFormat="1" ht="12.75" customHeight="1">
      <c r="H9970" s="149"/>
    </row>
    <row r="9971" s="145" customFormat="1" ht="12.75" customHeight="1">
      <c r="H9971" s="149"/>
    </row>
    <row r="9972" s="145" customFormat="1" ht="12.75" customHeight="1">
      <c r="H9972" s="149"/>
    </row>
    <row r="9973" s="145" customFormat="1" ht="12.75" customHeight="1">
      <c r="H9973" s="149"/>
    </row>
    <row r="9974" s="145" customFormat="1" ht="12.75" customHeight="1">
      <c r="H9974" s="149"/>
    </row>
    <row r="9975" s="145" customFormat="1" ht="12.75" customHeight="1">
      <c r="H9975" s="149"/>
    </row>
    <row r="9976" s="145" customFormat="1" ht="12.75" customHeight="1">
      <c r="H9976" s="149"/>
    </row>
    <row r="9977" s="145" customFormat="1" ht="12.75" customHeight="1">
      <c r="H9977" s="149"/>
    </row>
    <row r="9978" s="145" customFormat="1" ht="12.75" customHeight="1">
      <c r="H9978" s="149"/>
    </row>
    <row r="9979" s="145" customFormat="1" ht="12.75" customHeight="1">
      <c r="H9979" s="149"/>
    </row>
    <row r="9980" s="145" customFormat="1" ht="12.75" customHeight="1">
      <c r="H9980" s="149"/>
    </row>
    <row r="9981" s="145" customFormat="1" ht="12.75" customHeight="1">
      <c r="H9981" s="149"/>
    </row>
    <row r="9982" s="145" customFormat="1" ht="12.75" customHeight="1">
      <c r="H9982" s="149"/>
    </row>
    <row r="9983" s="145" customFormat="1" ht="12.75" customHeight="1">
      <c r="H9983" s="149"/>
    </row>
    <row r="9984" s="145" customFormat="1" ht="12.75" customHeight="1">
      <c r="H9984" s="149"/>
    </row>
    <row r="9985" s="145" customFormat="1" ht="12.75" customHeight="1">
      <c r="H9985" s="149"/>
    </row>
    <row r="9986" s="145" customFormat="1" ht="12.75" customHeight="1">
      <c r="H9986" s="149"/>
    </row>
    <row r="9987" s="145" customFormat="1" ht="12.75" customHeight="1">
      <c r="H9987" s="149"/>
    </row>
    <row r="9988" s="145" customFormat="1" ht="12.75" customHeight="1">
      <c r="H9988" s="149"/>
    </row>
    <row r="9989" s="145" customFormat="1" ht="12.75" customHeight="1">
      <c r="H9989" s="149"/>
    </row>
    <row r="9990" s="145" customFormat="1" ht="12.75" customHeight="1">
      <c r="H9990" s="149"/>
    </row>
    <row r="9991" s="145" customFormat="1" ht="12.75" customHeight="1">
      <c r="H9991" s="149"/>
    </row>
    <row r="9992" s="145" customFormat="1" ht="12.75" customHeight="1">
      <c r="H9992" s="149"/>
    </row>
    <row r="9993" s="145" customFormat="1" ht="12.75" customHeight="1">
      <c r="H9993" s="149"/>
    </row>
    <row r="9994" s="145" customFormat="1" ht="12.75" customHeight="1">
      <c r="H9994" s="149"/>
    </row>
    <row r="9995" s="145" customFormat="1" ht="12.75" customHeight="1">
      <c r="H9995" s="149"/>
    </row>
    <row r="9996" s="145" customFormat="1" ht="12.75" customHeight="1">
      <c r="H9996" s="149"/>
    </row>
    <row r="9997" s="145" customFormat="1" ht="12.75" customHeight="1">
      <c r="H9997" s="149"/>
    </row>
    <row r="9998" s="145" customFormat="1" ht="12.75" customHeight="1">
      <c r="H9998" s="149"/>
    </row>
    <row r="9999" s="145" customFormat="1" ht="12.75" customHeight="1">
      <c r="H9999" s="149"/>
    </row>
    <row r="10000" s="145" customFormat="1" ht="12.75" customHeight="1">
      <c r="H10000" s="149"/>
    </row>
    <row r="10001" s="145" customFormat="1" ht="12.75" customHeight="1">
      <c r="H10001" s="149"/>
    </row>
    <row r="10002" s="145" customFormat="1" ht="12.75" customHeight="1">
      <c r="H10002" s="149"/>
    </row>
    <row r="10003" s="145" customFormat="1" ht="12.75" customHeight="1">
      <c r="H10003" s="149"/>
    </row>
    <row r="10004" s="145" customFormat="1" ht="12.75" customHeight="1">
      <c r="H10004" s="149"/>
    </row>
    <row r="10005" s="145" customFormat="1" ht="12.75" customHeight="1">
      <c r="H10005" s="149"/>
    </row>
    <row r="10006" s="145" customFormat="1" ht="12.75" customHeight="1">
      <c r="H10006" s="149"/>
    </row>
    <row r="10007" s="145" customFormat="1" ht="12.75" customHeight="1">
      <c r="H10007" s="149"/>
    </row>
    <row r="10008" s="145" customFormat="1" ht="12.75" customHeight="1">
      <c r="H10008" s="149"/>
    </row>
    <row r="10009" s="145" customFormat="1" ht="12.75" customHeight="1">
      <c r="H10009" s="149"/>
    </row>
    <row r="10010" s="145" customFormat="1" ht="12.75" customHeight="1">
      <c r="H10010" s="149"/>
    </row>
    <row r="10011" s="145" customFormat="1" ht="12.75" customHeight="1">
      <c r="H10011" s="149"/>
    </row>
    <row r="10012" s="145" customFormat="1" ht="12.75" customHeight="1">
      <c r="H10012" s="149"/>
    </row>
    <row r="10013" s="145" customFormat="1" ht="12.75" customHeight="1">
      <c r="H10013" s="149"/>
    </row>
    <row r="10014" s="145" customFormat="1" ht="12.75" customHeight="1">
      <c r="H10014" s="149"/>
    </row>
    <row r="10015" s="145" customFormat="1" ht="12.75" customHeight="1">
      <c r="H10015" s="149"/>
    </row>
    <row r="10016" s="145" customFormat="1" ht="12.75" customHeight="1">
      <c r="H10016" s="149"/>
    </row>
    <row r="10017" s="145" customFormat="1" ht="12.75" customHeight="1">
      <c r="H10017" s="149"/>
    </row>
    <row r="10018" s="145" customFormat="1" ht="12.75" customHeight="1">
      <c r="H10018" s="149"/>
    </row>
    <row r="10019" s="145" customFormat="1" ht="12.75" customHeight="1">
      <c r="H10019" s="149"/>
    </row>
    <row r="10020" s="145" customFormat="1" ht="12.75" customHeight="1">
      <c r="H10020" s="149"/>
    </row>
    <row r="10021" s="145" customFormat="1" ht="12.75" customHeight="1">
      <c r="H10021" s="149"/>
    </row>
    <row r="10022" s="145" customFormat="1" ht="12.75" customHeight="1">
      <c r="H10022" s="149"/>
    </row>
    <row r="10023" s="145" customFormat="1" ht="12.75" customHeight="1">
      <c r="H10023" s="149"/>
    </row>
    <row r="10024" s="145" customFormat="1" ht="12.75" customHeight="1">
      <c r="H10024" s="149"/>
    </row>
    <row r="10025" s="145" customFormat="1" ht="12.75" customHeight="1">
      <c r="H10025" s="149"/>
    </row>
    <row r="10026" s="145" customFormat="1" ht="12.75" customHeight="1">
      <c r="H10026" s="149"/>
    </row>
    <row r="10027" s="145" customFormat="1" ht="12.75" customHeight="1">
      <c r="H10027" s="149"/>
    </row>
    <row r="10028" s="145" customFormat="1" ht="12.75" customHeight="1">
      <c r="H10028" s="149"/>
    </row>
    <row r="10029" s="145" customFormat="1" ht="12.75" customHeight="1">
      <c r="H10029" s="149"/>
    </row>
    <row r="10030" s="145" customFormat="1" ht="12.75" customHeight="1">
      <c r="H10030" s="149"/>
    </row>
    <row r="10031" s="145" customFormat="1" ht="12.75" customHeight="1">
      <c r="H10031" s="149"/>
    </row>
    <row r="10032" s="145" customFormat="1" ht="12.75" customHeight="1">
      <c r="H10032" s="149"/>
    </row>
    <row r="10033" s="145" customFormat="1" ht="12.75" customHeight="1">
      <c r="H10033" s="149"/>
    </row>
    <row r="10034" s="145" customFormat="1" ht="12.75" customHeight="1">
      <c r="H10034" s="149"/>
    </row>
    <row r="10035" s="145" customFormat="1" ht="12.75" customHeight="1">
      <c r="H10035" s="149"/>
    </row>
    <row r="10036" s="145" customFormat="1" ht="12.75" customHeight="1">
      <c r="H10036" s="149"/>
    </row>
    <row r="10037" s="145" customFormat="1" ht="12.75" customHeight="1">
      <c r="H10037" s="149"/>
    </row>
    <row r="10038" s="145" customFormat="1" ht="12.75" customHeight="1">
      <c r="H10038" s="149"/>
    </row>
    <row r="10039" s="145" customFormat="1" ht="12.75" customHeight="1">
      <c r="H10039" s="149"/>
    </row>
    <row r="10040" s="145" customFormat="1" ht="12.75" customHeight="1">
      <c r="H10040" s="149"/>
    </row>
    <row r="10041" s="145" customFormat="1" ht="12.75" customHeight="1">
      <c r="H10041" s="149"/>
    </row>
    <row r="10042" s="145" customFormat="1" ht="12.75" customHeight="1">
      <c r="H10042" s="149"/>
    </row>
    <row r="10043" s="145" customFormat="1" ht="12.75" customHeight="1">
      <c r="H10043" s="149"/>
    </row>
    <row r="10044" s="145" customFormat="1" ht="12.75" customHeight="1">
      <c r="H10044" s="149"/>
    </row>
    <row r="10045" s="145" customFormat="1" ht="12.75" customHeight="1">
      <c r="H10045" s="149"/>
    </row>
    <row r="10046" s="145" customFormat="1" ht="12.75" customHeight="1">
      <c r="H10046" s="149"/>
    </row>
    <row r="10047" s="145" customFormat="1" ht="12.75" customHeight="1">
      <c r="H10047" s="149"/>
    </row>
    <row r="10048" s="145" customFormat="1" ht="12.75" customHeight="1">
      <c r="H10048" s="149"/>
    </row>
    <row r="10049" s="145" customFormat="1" ht="12.75" customHeight="1">
      <c r="H10049" s="149"/>
    </row>
    <row r="10050" s="145" customFormat="1" ht="12.75" customHeight="1">
      <c r="H10050" s="149"/>
    </row>
    <row r="10051" s="145" customFormat="1" ht="12.75" customHeight="1">
      <c r="H10051" s="149"/>
    </row>
    <row r="10052" s="145" customFormat="1" ht="12.75" customHeight="1">
      <c r="H10052" s="149"/>
    </row>
    <row r="10053" s="145" customFormat="1" ht="12.75" customHeight="1">
      <c r="H10053" s="149"/>
    </row>
    <row r="10054" s="145" customFormat="1" ht="12.75" customHeight="1">
      <c r="H10054" s="149"/>
    </row>
    <row r="10055" s="145" customFormat="1" ht="12.75" customHeight="1">
      <c r="H10055" s="149"/>
    </row>
    <row r="10056" s="145" customFormat="1" ht="12.75" customHeight="1">
      <c r="H10056" s="149"/>
    </row>
    <row r="10057" s="145" customFormat="1" ht="12.75" customHeight="1">
      <c r="H10057" s="149"/>
    </row>
    <row r="10058" s="145" customFormat="1" ht="12.75" customHeight="1">
      <c r="H10058" s="149"/>
    </row>
    <row r="10059" s="145" customFormat="1" ht="12.75" customHeight="1">
      <c r="H10059" s="149"/>
    </row>
    <row r="10060" s="145" customFormat="1" ht="12.75" customHeight="1">
      <c r="H10060" s="149"/>
    </row>
    <row r="10061" s="145" customFormat="1" ht="12.75" customHeight="1">
      <c r="H10061" s="149"/>
    </row>
    <row r="10062" s="145" customFormat="1" ht="12.75" customHeight="1">
      <c r="H10062" s="149"/>
    </row>
    <row r="10063" s="145" customFormat="1" ht="12.75" customHeight="1">
      <c r="H10063" s="149"/>
    </row>
    <row r="10064" s="145" customFormat="1" ht="12.75" customHeight="1">
      <c r="H10064" s="149"/>
    </row>
    <row r="10065" s="145" customFormat="1" ht="12.75" customHeight="1">
      <c r="H10065" s="149"/>
    </row>
    <row r="10066" s="145" customFormat="1" ht="12.75" customHeight="1">
      <c r="H10066" s="149"/>
    </row>
    <row r="10067" s="145" customFormat="1" ht="12.75" customHeight="1">
      <c r="H10067" s="149"/>
    </row>
    <row r="10068" s="145" customFormat="1" ht="12.75" customHeight="1">
      <c r="H10068" s="149"/>
    </row>
    <row r="10069" s="145" customFormat="1" ht="12.75" customHeight="1">
      <c r="H10069" s="149"/>
    </row>
    <row r="10070" s="145" customFormat="1" ht="12.75" customHeight="1">
      <c r="H10070" s="149"/>
    </row>
    <row r="10071" s="145" customFormat="1" ht="12.75" customHeight="1">
      <c r="H10071" s="149"/>
    </row>
    <row r="10072" s="145" customFormat="1" ht="12.75" customHeight="1">
      <c r="H10072" s="149"/>
    </row>
    <row r="10073" s="145" customFormat="1" ht="12.75" customHeight="1">
      <c r="H10073" s="149"/>
    </row>
    <row r="10074" s="145" customFormat="1" ht="12.75" customHeight="1">
      <c r="H10074" s="149"/>
    </row>
    <row r="10075" s="145" customFormat="1" ht="12.75" customHeight="1">
      <c r="H10075" s="149"/>
    </row>
    <row r="10076" s="145" customFormat="1" ht="12.75" customHeight="1">
      <c r="H10076" s="149"/>
    </row>
    <row r="10077" s="145" customFormat="1" ht="12.75" customHeight="1">
      <c r="H10077" s="149"/>
    </row>
    <row r="10078" s="145" customFormat="1" ht="12.75" customHeight="1">
      <c r="H10078" s="149"/>
    </row>
    <row r="10079" s="145" customFormat="1" ht="12.75" customHeight="1">
      <c r="H10079" s="149"/>
    </row>
    <row r="10080" s="145" customFormat="1" ht="12.75" customHeight="1">
      <c r="H10080" s="149"/>
    </row>
    <row r="10081" s="145" customFormat="1" ht="12.75" customHeight="1">
      <c r="H10081" s="149"/>
    </row>
    <row r="10082" s="145" customFormat="1" ht="12.75" customHeight="1">
      <c r="H10082" s="149"/>
    </row>
    <row r="10083" s="145" customFormat="1" ht="12.75" customHeight="1">
      <c r="H10083" s="149"/>
    </row>
    <row r="10084" s="145" customFormat="1" ht="12.75" customHeight="1">
      <c r="H10084" s="149"/>
    </row>
    <row r="10085" s="145" customFormat="1" ht="12.75" customHeight="1">
      <c r="H10085" s="149"/>
    </row>
    <row r="10086" s="145" customFormat="1" ht="12.75" customHeight="1">
      <c r="H10086" s="149"/>
    </row>
    <row r="10087" s="145" customFormat="1" ht="12.75" customHeight="1">
      <c r="H10087" s="149"/>
    </row>
    <row r="10088" s="145" customFormat="1" ht="12.75" customHeight="1">
      <c r="H10088" s="149"/>
    </row>
    <row r="10089" s="145" customFormat="1" ht="12.75" customHeight="1">
      <c r="H10089" s="149"/>
    </row>
    <row r="10090" s="145" customFormat="1" ht="12.75" customHeight="1">
      <c r="H10090" s="149"/>
    </row>
    <row r="10091" s="145" customFormat="1" ht="12.75" customHeight="1">
      <c r="H10091" s="149"/>
    </row>
    <row r="10092" s="145" customFormat="1" ht="12.75" customHeight="1">
      <c r="H10092" s="149"/>
    </row>
    <row r="10093" s="145" customFormat="1" ht="12.75" customHeight="1">
      <c r="H10093" s="149"/>
    </row>
    <row r="10094" s="145" customFormat="1" ht="12.75" customHeight="1">
      <c r="H10094" s="149"/>
    </row>
    <row r="10095" s="145" customFormat="1" ht="12.75" customHeight="1">
      <c r="H10095" s="149"/>
    </row>
    <row r="10096" s="145" customFormat="1" ht="12.75" customHeight="1">
      <c r="H10096" s="149"/>
    </row>
    <row r="10097" s="145" customFormat="1" ht="12.75" customHeight="1">
      <c r="H10097" s="149"/>
    </row>
    <row r="10098" s="145" customFormat="1" ht="12.75" customHeight="1">
      <c r="H10098" s="149"/>
    </row>
    <row r="10099" s="145" customFormat="1" ht="12.75" customHeight="1">
      <c r="H10099" s="149"/>
    </row>
    <row r="10100" s="145" customFormat="1" ht="12.75" customHeight="1">
      <c r="H10100" s="149"/>
    </row>
    <row r="10101" s="145" customFormat="1" ht="12.75" customHeight="1">
      <c r="H10101" s="149"/>
    </row>
    <row r="10102" s="145" customFormat="1" ht="12.75" customHeight="1">
      <c r="H10102" s="149"/>
    </row>
    <row r="10103" s="145" customFormat="1" ht="12.75" customHeight="1">
      <c r="H10103" s="149"/>
    </row>
    <row r="10104" s="145" customFormat="1" ht="12.75" customHeight="1">
      <c r="H10104" s="149"/>
    </row>
    <row r="10105" s="145" customFormat="1" ht="12.75" customHeight="1">
      <c r="H10105" s="149"/>
    </row>
    <row r="10106" s="145" customFormat="1" ht="12.75" customHeight="1">
      <c r="H10106" s="149"/>
    </row>
    <row r="10107" s="145" customFormat="1" ht="12.75" customHeight="1">
      <c r="H10107" s="149"/>
    </row>
    <row r="10108" s="145" customFormat="1" ht="12.75" customHeight="1">
      <c r="H10108" s="149"/>
    </row>
    <row r="10109" s="145" customFormat="1" ht="12.75" customHeight="1">
      <c r="H10109" s="149"/>
    </row>
    <row r="10110" s="145" customFormat="1" ht="12.75" customHeight="1">
      <c r="H10110" s="149"/>
    </row>
    <row r="10111" s="145" customFormat="1" ht="12.75" customHeight="1">
      <c r="H10111" s="149"/>
    </row>
    <row r="10112" s="145" customFormat="1" ht="12.75" customHeight="1">
      <c r="H10112" s="149"/>
    </row>
    <row r="10113" s="145" customFormat="1" ht="12.75" customHeight="1">
      <c r="H10113" s="149"/>
    </row>
    <row r="10114" s="145" customFormat="1" ht="12.75" customHeight="1">
      <c r="H10114" s="149"/>
    </row>
    <row r="10115" s="145" customFormat="1" ht="12.75" customHeight="1">
      <c r="H10115" s="149"/>
    </row>
    <row r="10116" s="145" customFormat="1" ht="12.75" customHeight="1">
      <c r="H10116" s="149"/>
    </row>
    <row r="10117" s="145" customFormat="1" ht="12.75" customHeight="1">
      <c r="H10117" s="149"/>
    </row>
    <row r="10118" s="145" customFormat="1" ht="12.75" customHeight="1">
      <c r="H10118" s="149"/>
    </row>
    <row r="10119" s="145" customFormat="1" ht="12.75" customHeight="1">
      <c r="H10119" s="149"/>
    </row>
    <row r="10120" s="145" customFormat="1" ht="12.75" customHeight="1">
      <c r="H10120" s="149"/>
    </row>
    <row r="10121" s="145" customFormat="1" ht="12.75" customHeight="1">
      <c r="H10121" s="149"/>
    </row>
    <row r="10122" s="145" customFormat="1" ht="12.75" customHeight="1">
      <c r="H10122" s="149"/>
    </row>
    <row r="10123" s="145" customFormat="1" ht="12.75" customHeight="1">
      <c r="H10123" s="149"/>
    </row>
    <row r="10124" s="145" customFormat="1" ht="12.75" customHeight="1">
      <c r="H10124" s="149"/>
    </row>
    <row r="10125" s="145" customFormat="1" ht="12.75" customHeight="1">
      <c r="H10125" s="149"/>
    </row>
    <row r="10126" s="145" customFormat="1" ht="12.75" customHeight="1">
      <c r="H10126" s="149"/>
    </row>
    <row r="10127" s="145" customFormat="1" ht="12.75" customHeight="1">
      <c r="H10127" s="149"/>
    </row>
    <row r="10128" s="145" customFormat="1" ht="12.75" customHeight="1">
      <c r="H10128" s="149"/>
    </row>
    <row r="10129" s="145" customFormat="1" ht="12.75" customHeight="1">
      <c r="H10129" s="149"/>
    </row>
    <row r="10130" s="145" customFormat="1" ht="12.75" customHeight="1">
      <c r="H10130" s="149"/>
    </row>
    <row r="10131" s="145" customFormat="1" ht="12.75" customHeight="1">
      <c r="H10131" s="149"/>
    </row>
    <row r="10132" s="145" customFormat="1" ht="12.75" customHeight="1">
      <c r="H10132" s="149"/>
    </row>
    <row r="10133" s="145" customFormat="1" ht="12.75" customHeight="1">
      <c r="H10133" s="149"/>
    </row>
    <row r="10134" s="145" customFormat="1" ht="12.75" customHeight="1">
      <c r="H10134" s="149"/>
    </row>
    <row r="10135" s="145" customFormat="1" ht="12.75" customHeight="1">
      <c r="H10135" s="149"/>
    </row>
    <row r="10136" s="145" customFormat="1" ht="12.75" customHeight="1">
      <c r="H10136" s="149"/>
    </row>
    <row r="10137" s="145" customFormat="1" ht="12.75" customHeight="1">
      <c r="H10137" s="149"/>
    </row>
    <row r="10138" s="145" customFormat="1" ht="12.75" customHeight="1">
      <c r="H10138" s="149"/>
    </row>
    <row r="10139" s="145" customFormat="1" ht="12.75" customHeight="1">
      <c r="H10139" s="149"/>
    </row>
    <row r="10140" s="145" customFormat="1" ht="12.75" customHeight="1">
      <c r="H10140" s="149"/>
    </row>
    <row r="10141" s="145" customFormat="1" ht="12.75" customHeight="1">
      <c r="H10141" s="149"/>
    </row>
    <row r="10142" s="145" customFormat="1" ht="12.75" customHeight="1">
      <c r="H10142" s="149"/>
    </row>
    <row r="10143" s="145" customFormat="1" ht="12.75" customHeight="1">
      <c r="H10143" s="149"/>
    </row>
    <row r="10144" s="145" customFormat="1" ht="12.75" customHeight="1">
      <c r="H10144" s="149"/>
    </row>
    <row r="10145" s="145" customFormat="1" ht="12.75" customHeight="1">
      <c r="H10145" s="149"/>
    </row>
    <row r="10146" s="145" customFormat="1" ht="12.75" customHeight="1">
      <c r="H10146" s="149"/>
    </row>
    <row r="10147" s="145" customFormat="1" ht="12.75" customHeight="1">
      <c r="H10147" s="149"/>
    </row>
    <row r="10148" s="145" customFormat="1" ht="12.75" customHeight="1">
      <c r="H10148" s="149"/>
    </row>
    <row r="10149" s="145" customFormat="1" ht="12.75" customHeight="1">
      <c r="H10149" s="149"/>
    </row>
    <row r="10150" s="145" customFormat="1" ht="12.75" customHeight="1">
      <c r="H10150" s="149"/>
    </row>
    <row r="10151" s="145" customFormat="1" ht="12.75" customHeight="1">
      <c r="H10151" s="149"/>
    </row>
    <row r="10152" s="145" customFormat="1" ht="12.75" customHeight="1">
      <c r="H10152" s="149"/>
    </row>
    <row r="10153" s="145" customFormat="1" ht="12.75" customHeight="1">
      <c r="H10153" s="149"/>
    </row>
    <row r="10154" s="145" customFormat="1" ht="12.75" customHeight="1">
      <c r="H10154" s="149"/>
    </row>
    <row r="10155" s="145" customFormat="1" ht="12.75" customHeight="1">
      <c r="H10155" s="149"/>
    </row>
    <row r="10156" s="145" customFormat="1" ht="12.75" customHeight="1">
      <c r="H10156" s="149"/>
    </row>
    <row r="10157" s="145" customFormat="1" ht="12.75" customHeight="1">
      <c r="H10157" s="149"/>
    </row>
    <row r="10158" s="145" customFormat="1" ht="12.75" customHeight="1">
      <c r="H10158" s="149"/>
    </row>
    <row r="10159" s="145" customFormat="1" ht="12.75" customHeight="1">
      <c r="H10159" s="149"/>
    </row>
    <row r="10160" s="145" customFormat="1" ht="12.75" customHeight="1">
      <c r="H10160" s="149"/>
    </row>
    <row r="10161" s="145" customFormat="1" ht="12.75" customHeight="1">
      <c r="H10161" s="149"/>
    </row>
    <row r="10162" s="145" customFormat="1" ht="12.75" customHeight="1">
      <c r="H10162" s="149"/>
    </row>
    <row r="10163" s="145" customFormat="1" ht="12.75" customHeight="1">
      <c r="H10163" s="149"/>
    </row>
    <row r="10164" s="145" customFormat="1" ht="12.75" customHeight="1">
      <c r="H10164" s="149"/>
    </row>
    <row r="10165" s="145" customFormat="1" ht="12.75" customHeight="1">
      <c r="H10165" s="149"/>
    </row>
    <row r="10166" s="145" customFormat="1" ht="12.75" customHeight="1">
      <c r="H10166" s="149"/>
    </row>
    <row r="10167" s="145" customFormat="1" ht="12.75" customHeight="1">
      <c r="H10167" s="149"/>
    </row>
    <row r="10168" s="145" customFormat="1" ht="12.75" customHeight="1">
      <c r="H10168" s="149"/>
    </row>
    <row r="10169" s="145" customFormat="1" ht="12.75" customHeight="1">
      <c r="H10169" s="149"/>
    </row>
    <row r="10170" s="145" customFormat="1" ht="12.75" customHeight="1">
      <c r="H10170" s="149"/>
    </row>
    <row r="10171" s="145" customFormat="1" ht="12.75" customHeight="1">
      <c r="H10171" s="149"/>
    </row>
    <row r="10172" s="145" customFormat="1" ht="12.75" customHeight="1">
      <c r="H10172" s="149"/>
    </row>
    <row r="10173" s="145" customFormat="1" ht="12.75" customHeight="1">
      <c r="H10173" s="149"/>
    </row>
    <row r="10174" s="145" customFormat="1" ht="12.75" customHeight="1">
      <c r="H10174" s="149"/>
    </row>
    <row r="10175" s="145" customFormat="1" ht="12.75" customHeight="1">
      <c r="H10175" s="149"/>
    </row>
    <row r="10176" s="145" customFormat="1" ht="12.75" customHeight="1">
      <c r="H10176" s="149"/>
    </row>
    <row r="10177" s="145" customFormat="1" ht="12.75" customHeight="1">
      <c r="H10177" s="149"/>
    </row>
    <row r="10178" s="145" customFormat="1" ht="12.75" customHeight="1">
      <c r="H10178" s="149"/>
    </row>
    <row r="10179" s="145" customFormat="1" ht="12.75" customHeight="1">
      <c r="H10179" s="149"/>
    </row>
    <row r="10180" s="145" customFormat="1" ht="12.75" customHeight="1">
      <c r="H10180" s="149"/>
    </row>
    <row r="10181" s="145" customFormat="1" ht="12.75" customHeight="1">
      <c r="H10181" s="149"/>
    </row>
    <row r="10182" s="145" customFormat="1" ht="12.75" customHeight="1">
      <c r="H10182" s="149"/>
    </row>
    <row r="10183" s="145" customFormat="1" ht="12.75" customHeight="1">
      <c r="H10183" s="149"/>
    </row>
    <row r="10184" s="145" customFormat="1" ht="12.75" customHeight="1">
      <c r="H10184" s="149"/>
    </row>
    <row r="10185" s="145" customFormat="1" ht="12.75" customHeight="1">
      <c r="H10185" s="149"/>
    </row>
    <row r="10186" s="145" customFormat="1" ht="12.75" customHeight="1">
      <c r="H10186" s="149"/>
    </row>
    <row r="10187" s="145" customFormat="1" ht="12.75" customHeight="1">
      <c r="H10187" s="149"/>
    </row>
    <row r="10188" s="145" customFormat="1" ht="12.75" customHeight="1">
      <c r="H10188" s="149"/>
    </row>
    <row r="10189" s="145" customFormat="1" ht="12.75" customHeight="1">
      <c r="H10189" s="149"/>
    </row>
    <row r="10190" s="145" customFormat="1" ht="12.75" customHeight="1">
      <c r="H10190" s="149"/>
    </row>
    <row r="10191" s="145" customFormat="1" ht="12.75" customHeight="1">
      <c r="H10191" s="149"/>
    </row>
    <row r="10192" s="145" customFormat="1" ht="12.75" customHeight="1">
      <c r="H10192" s="149"/>
    </row>
    <row r="10193" s="145" customFormat="1" ht="12.75" customHeight="1">
      <c r="H10193" s="149"/>
    </row>
    <row r="10194" s="145" customFormat="1" ht="12.75" customHeight="1">
      <c r="H10194" s="149"/>
    </row>
    <row r="10195" s="145" customFormat="1" ht="12.75" customHeight="1">
      <c r="H10195" s="149"/>
    </row>
    <row r="10196" s="145" customFormat="1" ht="12.75" customHeight="1">
      <c r="H10196" s="149"/>
    </row>
    <row r="10197" s="145" customFormat="1" ht="12.75" customHeight="1">
      <c r="H10197" s="149"/>
    </row>
    <row r="10198" s="145" customFormat="1" ht="12.75" customHeight="1">
      <c r="H10198" s="149"/>
    </row>
    <row r="10199" s="145" customFormat="1" ht="12.75" customHeight="1">
      <c r="H10199" s="149"/>
    </row>
    <row r="10200" s="145" customFormat="1" ht="12.75" customHeight="1">
      <c r="H10200" s="149"/>
    </row>
    <row r="10201" s="145" customFormat="1" ht="12.75" customHeight="1">
      <c r="H10201" s="149"/>
    </row>
    <row r="10202" s="145" customFormat="1" ht="12.75" customHeight="1">
      <c r="H10202" s="149"/>
    </row>
    <row r="10203" s="145" customFormat="1" ht="12.75" customHeight="1">
      <c r="H10203" s="149"/>
    </row>
    <row r="10204" s="145" customFormat="1" ht="12.75" customHeight="1">
      <c r="H10204" s="149"/>
    </row>
    <row r="10205" s="145" customFormat="1" ht="12.75" customHeight="1">
      <c r="H10205" s="149"/>
    </row>
    <row r="10206" s="145" customFormat="1" ht="12.75" customHeight="1">
      <c r="H10206" s="149"/>
    </row>
    <row r="10207" s="145" customFormat="1" ht="12.75" customHeight="1">
      <c r="H10207" s="149"/>
    </row>
    <row r="10208" s="145" customFormat="1" ht="12.75" customHeight="1">
      <c r="H10208" s="149"/>
    </row>
    <row r="10209" s="145" customFormat="1" ht="12.75" customHeight="1">
      <c r="H10209" s="149"/>
    </row>
    <row r="10210" s="145" customFormat="1" ht="12.75" customHeight="1">
      <c r="H10210" s="149"/>
    </row>
    <row r="10211" s="145" customFormat="1" ht="12.75" customHeight="1">
      <c r="H10211" s="149"/>
    </row>
    <row r="10212" s="145" customFormat="1" ht="12.75" customHeight="1">
      <c r="H10212" s="149"/>
    </row>
    <row r="10213" s="145" customFormat="1" ht="12.75" customHeight="1">
      <c r="H10213" s="149"/>
    </row>
    <row r="10214" s="145" customFormat="1" ht="12.75" customHeight="1">
      <c r="H10214" s="149"/>
    </row>
    <row r="10215" s="145" customFormat="1" ht="12.75" customHeight="1">
      <c r="H10215" s="149"/>
    </row>
    <row r="10216" s="145" customFormat="1" ht="12.75" customHeight="1">
      <c r="H10216" s="149"/>
    </row>
    <row r="10217" s="145" customFormat="1" ht="12.75" customHeight="1">
      <c r="H10217" s="149"/>
    </row>
    <row r="10218" s="145" customFormat="1" ht="12.75" customHeight="1">
      <c r="H10218" s="149"/>
    </row>
    <row r="10219" s="145" customFormat="1" ht="12.75" customHeight="1">
      <c r="H10219" s="149"/>
    </row>
    <row r="10220" s="145" customFormat="1" ht="12.75" customHeight="1">
      <c r="H10220" s="149"/>
    </row>
    <row r="10221" s="145" customFormat="1" ht="12.75" customHeight="1">
      <c r="H10221" s="149"/>
    </row>
    <row r="10222" s="145" customFormat="1" ht="12.75" customHeight="1">
      <c r="H10222" s="149"/>
    </row>
    <row r="10223" s="145" customFormat="1" ht="12.75" customHeight="1">
      <c r="H10223" s="149"/>
    </row>
    <row r="10224" s="145" customFormat="1" ht="12.75" customHeight="1">
      <c r="H10224" s="149"/>
    </row>
    <row r="10225" s="145" customFormat="1" ht="12.75" customHeight="1">
      <c r="H10225" s="149"/>
    </row>
    <row r="10226" s="145" customFormat="1" ht="12.75" customHeight="1">
      <c r="H10226" s="149"/>
    </row>
    <row r="10227" s="145" customFormat="1" ht="12.75" customHeight="1">
      <c r="H10227" s="149"/>
    </row>
    <row r="10228" s="145" customFormat="1" ht="12.75" customHeight="1">
      <c r="H10228" s="149"/>
    </row>
    <row r="10229" s="145" customFormat="1" ht="12.75" customHeight="1">
      <c r="H10229" s="149"/>
    </row>
    <row r="10230" s="145" customFormat="1" ht="12.75" customHeight="1">
      <c r="H10230" s="149"/>
    </row>
    <row r="10231" s="145" customFormat="1" ht="12.75" customHeight="1">
      <c r="H10231" s="149"/>
    </row>
    <row r="10232" s="145" customFormat="1" ht="12.75" customHeight="1">
      <c r="H10232" s="149"/>
    </row>
    <row r="10233" s="145" customFormat="1" ht="12.75" customHeight="1">
      <c r="H10233" s="149"/>
    </row>
    <row r="10234" s="145" customFormat="1" ht="12.75" customHeight="1">
      <c r="H10234" s="149"/>
    </row>
    <row r="10235" s="145" customFormat="1" ht="12.75" customHeight="1">
      <c r="H10235" s="149"/>
    </row>
    <row r="10236" s="145" customFormat="1" ht="12.75" customHeight="1">
      <c r="H10236" s="149"/>
    </row>
    <row r="10237" s="145" customFormat="1" ht="12.75" customHeight="1">
      <c r="H10237" s="149"/>
    </row>
    <row r="10238" s="145" customFormat="1" ht="12.75" customHeight="1">
      <c r="H10238" s="149"/>
    </row>
    <row r="10239" s="145" customFormat="1" ht="12.75" customHeight="1">
      <c r="H10239" s="149"/>
    </row>
    <row r="10240" s="145" customFormat="1" ht="12.75" customHeight="1">
      <c r="H10240" s="149"/>
    </row>
    <row r="10241" s="145" customFormat="1" ht="12.75" customHeight="1">
      <c r="H10241" s="149"/>
    </row>
    <row r="10242" s="145" customFormat="1" ht="12.75" customHeight="1">
      <c r="H10242" s="149"/>
    </row>
    <row r="10243" s="145" customFormat="1" ht="12.75" customHeight="1">
      <c r="H10243" s="149"/>
    </row>
    <row r="10244" s="145" customFormat="1" ht="12.75" customHeight="1">
      <c r="H10244" s="149"/>
    </row>
    <row r="10245" s="145" customFormat="1" ht="12.75" customHeight="1">
      <c r="H10245" s="149"/>
    </row>
    <row r="10246" s="145" customFormat="1" ht="12.75" customHeight="1">
      <c r="H10246" s="149"/>
    </row>
    <row r="10247" s="145" customFormat="1" ht="12.75" customHeight="1">
      <c r="H10247" s="149"/>
    </row>
    <row r="10248" s="145" customFormat="1" ht="12.75" customHeight="1">
      <c r="H10248" s="149"/>
    </row>
    <row r="10249" s="145" customFormat="1" ht="12.75" customHeight="1">
      <c r="H10249" s="149"/>
    </row>
    <row r="10250" s="145" customFormat="1" ht="12.75" customHeight="1">
      <c r="H10250" s="149"/>
    </row>
    <row r="10251" s="145" customFormat="1" ht="12.75" customHeight="1">
      <c r="H10251" s="149"/>
    </row>
    <row r="10252" s="145" customFormat="1" ht="12.75" customHeight="1">
      <c r="H10252" s="149"/>
    </row>
    <row r="10253" s="145" customFormat="1" ht="12.75" customHeight="1">
      <c r="H10253" s="149"/>
    </row>
    <row r="10254" s="145" customFormat="1" ht="12.75" customHeight="1">
      <c r="H10254" s="149"/>
    </row>
    <row r="10255" s="145" customFormat="1" ht="12.75" customHeight="1">
      <c r="H10255" s="149"/>
    </row>
    <row r="10256" s="145" customFormat="1" ht="12.75" customHeight="1">
      <c r="H10256" s="149"/>
    </row>
    <row r="10257" s="145" customFormat="1" ht="12.75" customHeight="1">
      <c r="H10257" s="149"/>
    </row>
    <row r="10258" s="145" customFormat="1" ht="12.75" customHeight="1">
      <c r="H10258" s="149"/>
    </row>
    <row r="10259" s="145" customFormat="1" ht="12.75" customHeight="1">
      <c r="H10259" s="149"/>
    </row>
    <row r="10260" s="145" customFormat="1" ht="12.75" customHeight="1">
      <c r="H10260" s="149"/>
    </row>
    <row r="10261" s="145" customFormat="1" ht="12.75" customHeight="1">
      <c r="H10261" s="149"/>
    </row>
    <row r="10262" s="145" customFormat="1" ht="12.75" customHeight="1">
      <c r="H10262" s="149"/>
    </row>
    <row r="10263" s="145" customFormat="1" ht="12.75" customHeight="1">
      <c r="H10263" s="149"/>
    </row>
    <row r="10264" s="145" customFormat="1" ht="12.75" customHeight="1">
      <c r="H10264" s="149"/>
    </row>
    <row r="10265" s="145" customFormat="1" ht="12.75" customHeight="1">
      <c r="H10265" s="149"/>
    </row>
    <row r="10266" s="145" customFormat="1" ht="12.75" customHeight="1">
      <c r="H10266" s="149"/>
    </row>
    <row r="10267" s="145" customFormat="1" ht="12.75" customHeight="1">
      <c r="H10267" s="149"/>
    </row>
    <row r="10268" s="145" customFormat="1" ht="12.75" customHeight="1">
      <c r="H10268" s="149"/>
    </row>
    <row r="10269" s="145" customFormat="1" ht="12.75" customHeight="1">
      <c r="H10269" s="149"/>
    </row>
    <row r="10270" s="145" customFormat="1" ht="12.75" customHeight="1">
      <c r="H10270" s="149"/>
    </row>
    <row r="10271" s="145" customFormat="1" ht="12.75" customHeight="1">
      <c r="H10271" s="149"/>
    </row>
    <row r="10272" s="145" customFormat="1" ht="12.75" customHeight="1">
      <c r="H10272" s="149"/>
    </row>
    <row r="10273" s="145" customFormat="1" ht="12.75" customHeight="1">
      <c r="H10273" s="149"/>
    </row>
    <row r="10274" s="145" customFormat="1" ht="12.75" customHeight="1">
      <c r="H10274" s="149"/>
    </row>
    <row r="10275" s="145" customFormat="1" ht="12.75" customHeight="1">
      <c r="H10275" s="149"/>
    </row>
    <row r="10276" s="145" customFormat="1" ht="12.75" customHeight="1">
      <c r="H10276" s="149"/>
    </row>
    <row r="10277" s="145" customFormat="1" ht="12.75" customHeight="1">
      <c r="H10277" s="149"/>
    </row>
    <row r="10278" s="145" customFormat="1" ht="12.75" customHeight="1">
      <c r="H10278" s="149"/>
    </row>
    <row r="10279" s="145" customFormat="1" ht="12.75" customHeight="1">
      <c r="H10279" s="149"/>
    </row>
    <row r="10280" s="145" customFormat="1" ht="12.75" customHeight="1">
      <c r="H10280" s="149"/>
    </row>
    <row r="10281" s="145" customFormat="1" ht="12.75" customHeight="1">
      <c r="H10281" s="149"/>
    </row>
    <row r="10282" s="145" customFormat="1" ht="12.75" customHeight="1">
      <c r="H10282" s="149"/>
    </row>
    <row r="10283" s="145" customFormat="1" ht="12.75" customHeight="1">
      <c r="H10283" s="149"/>
    </row>
    <row r="10284" s="145" customFormat="1" ht="12.75" customHeight="1">
      <c r="H10284" s="149"/>
    </row>
    <row r="10285" s="145" customFormat="1" ht="12.75" customHeight="1">
      <c r="H10285" s="149"/>
    </row>
    <row r="10286" s="145" customFormat="1" ht="12.75" customHeight="1">
      <c r="H10286" s="149"/>
    </row>
    <row r="10287" s="145" customFormat="1" ht="12.75" customHeight="1">
      <c r="H10287" s="149"/>
    </row>
    <row r="10288" s="145" customFormat="1" ht="12.75" customHeight="1">
      <c r="H10288" s="149"/>
    </row>
    <row r="10289" s="145" customFormat="1" ht="12.75" customHeight="1">
      <c r="H10289" s="149"/>
    </row>
    <row r="10290" s="145" customFormat="1" ht="12.75" customHeight="1">
      <c r="H10290" s="149"/>
    </row>
    <row r="10291" s="145" customFormat="1" ht="12.75" customHeight="1">
      <c r="H10291" s="149"/>
    </row>
    <row r="10292" s="145" customFormat="1" ht="12.75" customHeight="1">
      <c r="H10292" s="149"/>
    </row>
    <row r="10293" s="145" customFormat="1" ht="12.75" customHeight="1">
      <c r="H10293" s="149"/>
    </row>
    <row r="10294" s="145" customFormat="1" ht="12.75" customHeight="1">
      <c r="H10294" s="149"/>
    </row>
    <row r="10295" s="145" customFormat="1" ht="12.75" customHeight="1">
      <c r="H10295" s="149"/>
    </row>
    <row r="10296" s="145" customFormat="1" ht="12.75" customHeight="1">
      <c r="H10296" s="149"/>
    </row>
    <row r="10297" s="145" customFormat="1" ht="12.75" customHeight="1">
      <c r="H10297" s="149"/>
    </row>
    <row r="10298" s="145" customFormat="1" ht="12.75" customHeight="1">
      <c r="H10298" s="149"/>
    </row>
    <row r="10299" s="145" customFormat="1" ht="12.75" customHeight="1">
      <c r="H10299" s="149"/>
    </row>
    <row r="10300" s="145" customFormat="1" ht="12.75" customHeight="1">
      <c r="H10300" s="149"/>
    </row>
    <row r="10301" s="145" customFormat="1" ht="12.75" customHeight="1">
      <c r="H10301" s="149"/>
    </row>
    <row r="10302" s="145" customFormat="1" ht="12.75" customHeight="1">
      <c r="H10302" s="149"/>
    </row>
    <row r="10303" s="145" customFormat="1" ht="12.75" customHeight="1">
      <c r="H10303" s="149"/>
    </row>
    <row r="10304" s="145" customFormat="1" ht="12.75" customHeight="1">
      <c r="H10304" s="149"/>
    </row>
    <row r="10305" s="145" customFormat="1" ht="12.75" customHeight="1">
      <c r="H10305" s="149"/>
    </row>
    <row r="10306" s="145" customFormat="1" ht="12.75" customHeight="1">
      <c r="H10306" s="149"/>
    </row>
    <row r="10307" s="145" customFormat="1" ht="12.75" customHeight="1">
      <c r="H10307" s="149"/>
    </row>
    <row r="10308" s="145" customFormat="1" ht="12.75" customHeight="1">
      <c r="H10308" s="149"/>
    </row>
    <row r="10309" s="145" customFormat="1" ht="12.75" customHeight="1">
      <c r="H10309" s="149"/>
    </row>
    <row r="10310" s="145" customFormat="1" ht="12.75" customHeight="1">
      <c r="H10310" s="149"/>
    </row>
    <row r="10311" s="145" customFormat="1" ht="12.75" customHeight="1">
      <c r="H10311" s="149"/>
    </row>
    <row r="10312" s="145" customFormat="1" ht="12.75" customHeight="1">
      <c r="H10312" s="149"/>
    </row>
    <row r="10313" s="145" customFormat="1" ht="12.75" customHeight="1">
      <c r="H10313" s="149"/>
    </row>
    <row r="10314" s="145" customFormat="1" ht="12.75" customHeight="1">
      <c r="H10314" s="149"/>
    </row>
    <row r="10315" s="145" customFormat="1" ht="12.75" customHeight="1">
      <c r="H10315" s="149"/>
    </row>
    <row r="10316" s="145" customFormat="1" ht="12.75" customHeight="1">
      <c r="H10316" s="149"/>
    </row>
    <row r="10317" s="145" customFormat="1" ht="12.75" customHeight="1">
      <c r="H10317" s="149"/>
    </row>
    <row r="10318" s="145" customFormat="1" ht="12.75" customHeight="1">
      <c r="H10318" s="149"/>
    </row>
    <row r="10319" s="145" customFormat="1" ht="12.75" customHeight="1">
      <c r="H10319" s="149"/>
    </row>
    <row r="10320" s="145" customFormat="1" ht="12.75" customHeight="1">
      <c r="H10320" s="149"/>
    </row>
    <row r="10321" s="145" customFormat="1" ht="12.75" customHeight="1">
      <c r="H10321" s="149"/>
    </row>
    <row r="10322" s="145" customFormat="1" ht="12.75" customHeight="1">
      <c r="H10322" s="149"/>
    </row>
    <row r="10323" s="145" customFormat="1" ht="12.75" customHeight="1">
      <c r="H10323" s="149"/>
    </row>
    <row r="10324" s="145" customFormat="1" ht="12.75" customHeight="1">
      <c r="H10324" s="149"/>
    </row>
    <row r="10325" s="145" customFormat="1" ht="12.75" customHeight="1">
      <c r="H10325" s="149"/>
    </row>
    <row r="10326" s="145" customFormat="1" ht="12.75" customHeight="1">
      <c r="H10326" s="149"/>
    </row>
    <row r="10327" s="145" customFormat="1" ht="12.75" customHeight="1">
      <c r="H10327" s="149"/>
    </row>
    <row r="10328" s="145" customFormat="1" ht="12.75" customHeight="1">
      <c r="H10328" s="149"/>
    </row>
    <row r="10329" s="145" customFormat="1" ht="12.75" customHeight="1">
      <c r="H10329" s="149"/>
    </row>
    <row r="10330" s="145" customFormat="1" ht="12.75" customHeight="1">
      <c r="H10330" s="149"/>
    </row>
    <row r="10331" s="145" customFormat="1" ht="12.75" customHeight="1">
      <c r="H10331" s="149"/>
    </row>
    <row r="10332" s="145" customFormat="1" ht="12.75" customHeight="1">
      <c r="H10332" s="149"/>
    </row>
    <row r="10333" s="145" customFormat="1" ht="12.75" customHeight="1">
      <c r="H10333" s="149"/>
    </row>
    <row r="10334" s="145" customFormat="1" ht="12.75" customHeight="1">
      <c r="H10334" s="149"/>
    </row>
    <row r="10335" s="145" customFormat="1" ht="12.75" customHeight="1">
      <c r="H10335" s="149"/>
    </row>
    <row r="10336" s="145" customFormat="1" ht="12.75" customHeight="1">
      <c r="H10336" s="149"/>
    </row>
    <row r="10337" s="145" customFormat="1" ht="12.75" customHeight="1">
      <c r="H10337" s="149"/>
    </row>
    <row r="10338" s="145" customFormat="1" ht="12.75" customHeight="1">
      <c r="H10338" s="149"/>
    </row>
    <row r="10339" s="145" customFormat="1" ht="12.75" customHeight="1">
      <c r="H10339" s="149"/>
    </row>
    <row r="10340" s="145" customFormat="1" ht="12.75" customHeight="1">
      <c r="H10340" s="149"/>
    </row>
    <row r="10341" s="145" customFormat="1" ht="12.75" customHeight="1">
      <c r="H10341" s="149"/>
    </row>
    <row r="10342" s="145" customFormat="1" ht="12.75" customHeight="1">
      <c r="H10342" s="149"/>
    </row>
    <row r="10343" s="145" customFormat="1" ht="12.75" customHeight="1">
      <c r="H10343" s="149"/>
    </row>
    <row r="10344" s="145" customFormat="1" ht="12.75" customHeight="1">
      <c r="H10344" s="149"/>
    </row>
    <row r="10345" s="145" customFormat="1" ht="12.75" customHeight="1">
      <c r="H10345" s="149"/>
    </row>
    <row r="10346" s="145" customFormat="1" ht="12.75" customHeight="1">
      <c r="H10346" s="149"/>
    </row>
    <row r="10347" s="145" customFormat="1" ht="12.75" customHeight="1">
      <c r="H10347" s="149"/>
    </row>
    <row r="10348" s="145" customFormat="1" ht="12.75" customHeight="1">
      <c r="H10348" s="149"/>
    </row>
    <row r="10349" s="145" customFormat="1" ht="12.75" customHeight="1">
      <c r="H10349" s="149"/>
    </row>
    <row r="10350" s="145" customFormat="1" ht="12.75" customHeight="1">
      <c r="H10350" s="149"/>
    </row>
    <row r="10351" s="145" customFormat="1" ht="12.75" customHeight="1">
      <c r="H10351" s="149"/>
    </row>
    <row r="10352" s="145" customFormat="1" ht="12.75" customHeight="1">
      <c r="H10352" s="149"/>
    </row>
    <row r="10353" s="145" customFormat="1" ht="12.75" customHeight="1">
      <c r="H10353" s="149"/>
    </row>
    <row r="10354" s="145" customFormat="1" ht="12.75" customHeight="1">
      <c r="H10354" s="149"/>
    </row>
    <row r="10355" s="145" customFormat="1" ht="12.75" customHeight="1">
      <c r="H10355" s="149"/>
    </row>
    <row r="10356" s="145" customFormat="1" ht="12.75" customHeight="1">
      <c r="H10356" s="149"/>
    </row>
    <row r="10357" s="145" customFormat="1" ht="12.75" customHeight="1">
      <c r="H10357" s="149"/>
    </row>
    <row r="10358" s="145" customFormat="1" ht="12.75" customHeight="1">
      <c r="H10358" s="149"/>
    </row>
    <row r="10359" s="145" customFormat="1" ht="12.75" customHeight="1">
      <c r="H10359" s="149"/>
    </row>
    <row r="10360" s="145" customFormat="1" ht="12.75" customHeight="1">
      <c r="H10360" s="149"/>
    </row>
    <row r="10361" s="145" customFormat="1" ht="12.75" customHeight="1">
      <c r="H10361" s="149"/>
    </row>
    <row r="10362" s="145" customFormat="1" ht="12.75" customHeight="1">
      <c r="H10362" s="149"/>
    </row>
    <row r="10363" s="145" customFormat="1" ht="12.75" customHeight="1">
      <c r="H10363" s="149"/>
    </row>
    <row r="10364" s="145" customFormat="1" ht="12.75" customHeight="1">
      <c r="H10364" s="149"/>
    </row>
    <row r="10365" s="145" customFormat="1" ht="12.75" customHeight="1">
      <c r="H10365" s="149"/>
    </row>
    <row r="10366" s="145" customFormat="1" ht="12.75" customHeight="1">
      <c r="H10366" s="149"/>
    </row>
    <row r="10367" s="145" customFormat="1" ht="12.75" customHeight="1">
      <c r="H10367" s="149"/>
    </row>
    <row r="10368" s="145" customFormat="1" ht="12.75" customHeight="1">
      <c r="H10368" s="149"/>
    </row>
    <row r="10369" s="145" customFormat="1" ht="12.75" customHeight="1">
      <c r="H10369" s="149"/>
    </row>
    <row r="10370" s="145" customFormat="1" ht="12.75" customHeight="1">
      <c r="H10370" s="149"/>
    </row>
    <row r="10371" s="145" customFormat="1" ht="12.75" customHeight="1">
      <c r="H10371" s="149"/>
    </row>
    <row r="10372" s="145" customFormat="1" ht="12.75" customHeight="1">
      <c r="H10372" s="149"/>
    </row>
    <row r="10373" s="145" customFormat="1" ht="12.75" customHeight="1">
      <c r="H10373" s="149"/>
    </row>
    <row r="10374" s="145" customFormat="1" ht="12.75" customHeight="1">
      <c r="H10374" s="149"/>
    </row>
    <row r="10375" s="145" customFormat="1" ht="12.75" customHeight="1">
      <c r="H10375" s="149"/>
    </row>
    <row r="10376" s="145" customFormat="1" ht="12.75" customHeight="1">
      <c r="H10376" s="149"/>
    </row>
    <row r="10377" s="145" customFormat="1" ht="12.75" customHeight="1">
      <c r="H10377" s="149"/>
    </row>
    <row r="10378" s="145" customFormat="1" ht="12.75" customHeight="1">
      <c r="H10378" s="149"/>
    </row>
    <row r="10379" s="145" customFormat="1" ht="12.75" customHeight="1">
      <c r="H10379" s="149"/>
    </row>
    <row r="10380" s="145" customFormat="1" ht="12.75" customHeight="1">
      <c r="H10380" s="149"/>
    </row>
    <row r="10381" s="145" customFormat="1" ht="12.75" customHeight="1">
      <c r="H10381" s="149"/>
    </row>
    <row r="10382" s="145" customFormat="1" ht="12.75" customHeight="1">
      <c r="H10382" s="149"/>
    </row>
    <row r="10383" s="145" customFormat="1" ht="12.75" customHeight="1">
      <c r="H10383" s="149"/>
    </row>
    <row r="10384" s="145" customFormat="1" ht="12.75" customHeight="1">
      <c r="H10384" s="149"/>
    </row>
    <row r="10385" s="145" customFormat="1" ht="12.75" customHeight="1">
      <c r="H10385" s="149"/>
    </row>
    <row r="10386" s="145" customFormat="1" ht="12.75" customHeight="1">
      <c r="H10386" s="149"/>
    </row>
    <row r="10387" s="145" customFormat="1" ht="12.75" customHeight="1">
      <c r="H10387" s="149"/>
    </row>
    <row r="10388" s="145" customFormat="1" ht="12.75" customHeight="1">
      <c r="H10388" s="149"/>
    </row>
    <row r="10389" s="145" customFormat="1" ht="12.75" customHeight="1">
      <c r="H10389" s="149"/>
    </row>
    <row r="10390" s="145" customFormat="1" ht="12.75" customHeight="1">
      <c r="H10390" s="149"/>
    </row>
    <row r="10391" s="145" customFormat="1" ht="12.75" customHeight="1">
      <c r="H10391" s="149"/>
    </row>
    <row r="10392" s="145" customFormat="1" ht="12.75" customHeight="1">
      <c r="H10392" s="149"/>
    </row>
    <row r="10393" s="145" customFormat="1" ht="12.75" customHeight="1">
      <c r="H10393" s="149"/>
    </row>
    <row r="10394" s="145" customFormat="1" ht="12.75" customHeight="1">
      <c r="H10394" s="149"/>
    </row>
    <row r="10395" s="145" customFormat="1" ht="12.75" customHeight="1">
      <c r="H10395" s="149"/>
    </row>
    <row r="10396" s="145" customFormat="1" ht="12.75" customHeight="1">
      <c r="H10396" s="149"/>
    </row>
    <row r="10397" s="145" customFormat="1" ht="12.75" customHeight="1">
      <c r="H10397" s="149"/>
    </row>
    <row r="10398" s="145" customFormat="1" ht="12.75" customHeight="1">
      <c r="H10398" s="149"/>
    </row>
    <row r="10399" s="145" customFormat="1" ht="12.75" customHeight="1">
      <c r="H10399" s="149"/>
    </row>
    <row r="10400" s="145" customFormat="1" ht="12.75" customHeight="1">
      <c r="H10400" s="149"/>
    </row>
    <row r="10401" s="145" customFormat="1" ht="12.75" customHeight="1">
      <c r="H10401" s="149"/>
    </row>
    <row r="10402" s="145" customFormat="1" ht="12.75" customHeight="1">
      <c r="H10402" s="149"/>
    </row>
    <row r="10403" s="145" customFormat="1" ht="12.75" customHeight="1">
      <c r="H10403" s="149"/>
    </row>
    <row r="10404" s="145" customFormat="1" ht="12.75" customHeight="1">
      <c r="H10404" s="149"/>
    </row>
    <row r="10405" s="145" customFormat="1" ht="12.75" customHeight="1">
      <c r="H10405" s="149"/>
    </row>
    <row r="10406" s="145" customFormat="1" ht="12.75" customHeight="1">
      <c r="H10406" s="149"/>
    </row>
    <row r="10407" s="145" customFormat="1" ht="12.75" customHeight="1">
      <c r="H10407" s="149"/>
    </row>
    <row r="10408" s="145" customFormat="1" ht="12.75" customHeight="1">
      <c r="H10408" s="149"/>
    </row>
    <row r="10409" s="145" customFormat="1" ht="12.75" customHeight="1">
      <c r="H10409" s="149"/>
    </row>
    <row r="10410" s="145" customFormat="1" ht="12.75" customHeight="1">
      <c r="H10410" s="149"/>
    </row>
    <row r="10411" s="145" customFormat="1" ht="12.75" customHeight="1">
      <c r="H10411" s="149"/>
    </row>
    <row r="10412" s="145" customFormat="1" ht="12.75" customHeight="1">
      <c r="H10412" s="149"/>
    </row>
    <row r="10413" s="145" customFormat="1" ht="12.75" customHeight="1">
      <c r="H10413" s="149"/>
    </row>
    <row r="10414" s="145" customFormat="1" ht="12.75" customHeight="1">
      <c r="H10414" s="149"/>
    </row>
    <row r="10415" s="145" customFormat="1" ht="12.75" customHeight="1">
      <c r="H10415" s="149"/>
    </row>
    <row r="10416" s="145" customFormat="1" ht="12.75" customHeight="1">
      <c r="H10416" s="149"/>
    </row>
    <row r="10417" s="145" customFormat="1" ht="12.75" customHeight="1">
      <c r="H10417" s="149"/>
    </row>
    <row r="10418" s="145" customFormat="1" ht="12.75" customHeight="1">
      <c r="H10418" s="149"/>
    </row>
    <row r="10419" s="145" customFormat="1" ht="12.75" customHeight="1">
      <c r="H10419" s="149"/>
    </row>
    <row r="10420" s="145" customFormat="1" ht="12.75" customHeight="1">
      <c r="H10420" s="149"/>
    </row>
    <row r="10421" s="145" customFormat="1" ht="12.75" customHeight="1">
      <c r="H10421" s="149"/>
    </row>
    <row r="10422" s="145" customFormat="1" ht="12.75" customHeight="1">
      <c r="H10422" s="149"/>
    </row>
    <row r="10423" s="145" customFormat="1" ht="12.75" customHeight="1">
      <c r="H10423" s="149"/>
    </row>
    <row r="10424" s="145" customFormat="1" ht="12.75" customHeight="1">
      <c r="H10424" s="149"/>
    </row>
    <row r="10425" s="145" customFormat="1" ht="12.75" customHeight="1">
      <c r="H10425" s="149"/>
    </row>
    <row r="10426" s="145" customFormat="1" ht="12.75" customHeight="1">
      <c r="H10426" s="149"/>
    </row>
    <row r="10427" s="145" customFormat="1" ht="12.75" customHeight="1">
      <c r="H10427" s="149"/>
    </row>
    <row r="10428" s="145" customFormat="1" ht="12.75" customHeight="1">
      <c r="H10428" s="149"/>
    </row>
    <row r="10429" s="145" customFormat="1" ht="12.75" customHeight="1">
      <c r="H10429" s="149"/>
    </row>
    <row r="10430" s="145" customFormat="1" ht="12.75" customHeight="1">
      <c r="H10430" s="149"/>
    </row>
    <row r="10431" s="145" customFormat="1" ht="12.75" customHeight="1">
      <c r="H10431" s="149"/>
    </row>
    <row r="10432" s="145" customFormat="1" ht="12.75" customHeight="1">
      <c r="H10432" s="149"/>
    </row>
    <row r="10433" s="145" customFormat="1" ht="12.75" customHeight="1">
      <c r="H10433" s="149"/>
    </row>
    <row r="10434" s="145" customFormat="1" ht="12.75" customHeight="1">
      <c r="H10434" s="149"/>
    </row>
    <row r="10435" s="145" customFormat="1" ht="12.75" customHeight="1">
      <c r="H10435" s="149"/>
    </row>
    <row r="10436" s="145" customFormat="1" ht="12.75" customHeight="1">
      <c r="H10436" s="149"/>
    </row>
    <row r="10437" s="145" customFormat="1" ht="12.75" customHeight="1">
      <c r="H10437" s="149"/>
    </row>
    <row r="10438" s="145" customFormat="1" ht="12.75" customHeight="1">
      <c r="H10438" s="149"/>
    </row>
    <row r="10439" s="145" customFormat="1" ht="12.75" customHeight="1">
      <c r="H10439" s="149"/>
    </row>
    <row r="10440" s="145" customFormat="1" ht="12.75" customHeight="1">
      <c r="H10440" s="149"/>
    </row>
    <row r="10441" s="145" customFormat="1" ht="12.75" customHeight="1">
      <c r="H10441" s="149"/>
    </row>
    <row r="10442" s="145" customFormat="1" ht="12.75" customHeight="1">
      <c r="H10442" s="149"/>
    </row>
    <row r="10443" s="145" customFormat="1" ht="12.75" customHeight="1">
      <c r="H10443" s="149"/>
    </row>
    <row r="10444" s="145" customFormat="1" ht="12.75" customHeight="1">
      <c r="H10444" s="149"/>
    </row>
    <row r="10445" s="145" customFormat="1" ht="12.75" customHeight="1">
      <c r="H10445" s="149"/>
    </row>
    <row r="10446" s="145" customFormat="1" ht="12.75" customHeight="1">
      <c r="H10446" s="149"/>
    </row>
    <row r="10447" s="145" customFormat="1" ht="12.75" customHeight="1">
      <c r="H10447" s="149"/>
    </row>
    <row r="10448" s="145" customFormat="1" ht="12.75" customHeight="1">
      <c r="H10448" s="149"/>
    </row>
    <row r="10449" s="145" customFormat="1" ht="12.75" customHeight="1">
      <c r="H10449" s="149"/>
    </row>
    <row r="10450" s="145" customFormat="1" ht="12.75" customHeight="1">
      <c r="H10450" s="149"/>
    </row>
    <row r="10451" s="145" customFormat="1" ht="12.75" customHeight="1">
      <c r="H10451" s="149"/>
    </row>
    <row r="10452" s="145" customFormat="1" ht="12.75" customHeight="1">
      <c r="H10452" s="149"/>
    </row>
    <row r="10453" s="145" customFormat="1" ht="12.75" customHeight="1">
      <c r="H10453" s="149"/>
    </row>
    <row r="10454" s="145" customFormat="1" ht="12.75" customHeight="1">
      <c r="H10454" s="149"/>
    </row>
    <row r="10455" s="145" customFormat="1" ht="12.75" customHeight="1">
      <c r="H10455" s="149"/>
    </row>
    <row r="10456" s="145" customFormat="1" ht="12.75" customHeight="1">
      <c r="H10456" s="149"/>
    </row>
    <row r="10457" s="145" customFormat="1" ht="12.75" customHeight="1">
      <c r="H10457" s="149"/>
    </row>
    <row r="10458" s="145" customFormat="1" ht="12.75" customHeight="1">
      <c r="H10458" s="149"/>
    </row>
    <row r="10459" s="145" customFormat="1" ht="12.75" customHeight="1">
      <c r="H10459" s="149"/>
    </row>
    <row r="10460" s="145" customFormat="1" ht="12.75" customHeight="1">
      <c r="H10460" s="149"/>
    </row>
    <row r="10461" s="145" customFormat="1" ht="12.75" customHeight="1">
      <c r="H10461" s="149"/>
    </row>
    <row r="10462" s="145" customFormat="1" ht="12.75" customHeight="1">
      <c r="H10462" s="149"/>
    </row>
    <row r="10463" s="145" customFormat="1" ht="12.75" customHeight="1">
      <c r="H10463" s="149"/>
    </row>
    <row r="10464" s="145" customFormat="1" ht="12.75" customHeight="1">
      <c r="H10464" s="149"/>
    </row>
    <row r="10465" s="145" customFormat="1" ht="12.75" customHeight="1">
      <c r="H10465" s="149"/>
    </row>
    <row r="10466" s="145" customFormat="1" ht="12.75" customHeight="1">
      <c r="H10466" s="149"/>
    </row>
    <row r="10467" s="145" customFormat="1" ht="12.75" customHeight="1">
      <c r="H10467" s="149"/>
    </row>
    <row r="10468" s="145" customFormat="1" ht="12.75" customHeight="1">
      <c r="H10468" s="149"/>
    </row>
    <row r="10469" s="145" customFormat="1" ht="12.75" customHeight="1">
      <c r="H10469" s="149"/>
    </row>
    <row r="10470" s="145" customFormat="1" ht="12.75" customHeight="1">
      <c r="H10470" s="149"/>
    </row>
    <row r="10471" s="145" customFormat="1" ht="12.75" customHeight="1">
      <c r="H10471" s="149"/>
    </row>
    <row r="10472" s="145" customFormat="1" ht="12.75" customHeight="1">
      <c r="H10472" s="149"/>
    </row>
    <row r="10473" s="145" customFormat="1" ht="12.75" customHeight="1">
      <c r="H10473" s="149"/>
    </row>
    <row r="10474" s="145" customFormat="1" ht="12.75" customHeight="1">
      <c r="H10474" s="149"/>
    </row>
    <row r="10475" s="145" customFormat="1" ht="12.75" customHeight="1">
      <c r="H10475" s="149"/>
    </row>
    <row r="10476" s="145" customFormat="1" ht="12.75" customHeight="1">
      <c r="H10476" s="149"/>
    </row>
    <row r="10477" s="145" customFormat="1" ht="12.75" customHeight="1">
      <c r="H10477" s="149"/>
    </row>
    <row r="10478" s="145" customFormat="1" ht="12.75" customHeight="1">
      <c r="H10478" s="149"/>
    </row>
    <row r="10479" s="145" customFormat="1" ht="12.75" customHeight="1">
      <c r="H10479" s="149"/>
    </row>
    <row r="10480" s="145" customFormat="1" ht="12.75" customHeight="1">
      <c r="H10480" s="149"/>
    </row>
    <row r="10481" s="145" customFormat="1" ht="12.75" customHeight="1">
      <c r="H10481" s="149"/>
    </row>
    <row r="10482" s="145" customFormat="1" ht="12.75" customHeight="1">
      <c r="H10482" s="149"/>
    </row>
    <row r="10483" s="145" customFormat="1" ht="12.75" customHeight="1">
      <c r="H10483" s="149"/>
    </row>
    <row r="10484" s="145" customFormat="1" ht="12.75" customHeight="1">
      <c r="H10484" s="149"/>
    </row>
    <row r="10485" s="145" customFormat="1" ht="12.75" customHeight="1">
      <c r="H10485" s="149"/>
    </row>
    <row r="10486" s="145" customFormat="1" ht="12.75" customHeight="1">
      <c r="H10486" s="149"/>
    </row>
    <row r="10487" s="145" customFormat="1" ht="12.75" customHeight="1">
      <c r="H10487" s="149"/>
    </row>
    <row r="10488" s="145" customFormat="1" ht="12.75" customHeight="1">
      <c r="H10488" s="149"/>
    </row>
    <row r="10489" s="145" customFormat="1" ht="12.75" customHeight="1">
      <c r="H10489" s="149"/>
    </row>
    <row r="10490" s="145" customFormat="1" ht="12.75" customHeight="1">
      <c r="H10490" s="149"/>
    </row>
    <row r="10491" s="145" customFormat="1" ht="12.75" customHeight="1">
      <c r="H10491" s="149"/>
    </row>
    <row r="10492" s="145" customFormat="1" ht="12.75" customHeight="1">
      <c r="H10492" s="149"/>
    </row>
    <row r="10493" s="145" customFormat="1" ht="12.75" customHeight="1">
      <c r="H10493" s="149"/>
    </row>
    <row r="10494" s="145" customFormat="1" ht="12.75" customHeight="1">
      <c r="H10494" s="149"/>
    </row>
    <row r="10495" s="145" customFormat="1" ht="12.75" customHeight="1">
      <c r="H10495" s="149"/>
    </row>
    <row r="10496" s="145" customFormat="1" ht="12.75" customHeight="1">
      <c r="H10496" s="149"/>
    </row>
    <row r="10497" s="145" customFormat="1" ht="12.75" customHeight="1">
      <c r="H10497" s="149"/>
    </row>
    <row r="10498" s="145" customFormat="1" ht="12.75" customHeight="1">
      <c r="H10498" s="149"/>
    </row>
    <row r="10499" s="145" customFormat="1" ht="12.75" customHeight="1">
      <c r="H10499" s="149"/>
    </row>
    <row r="10500" s="145" customFormat="1" ht="12.75" customHeight="1">
      <c r="H10500" s="149"/>
    </row>
    <row r="10501" s="145" customFormat="1" ht="12.75" customHeight="1">
      <c r="H10501" s="149"/>
    </row>
    <row r="10502" s="145" customFormat="1" ht="12.75" customHeight="1">
      <c r="H10502" s="149"/>
    </row>
    <row r="10503" s="145" customFormat="1" ht="12.75" customHeight="1">
      <c r="H10503" s="149"/>
    </row>
    <row r="10504" s="145" customFormat="1" ht="12.75" customHeight="1">
      <c r="H10504" s="149"/>
    </row>
    <row r="10505" s="145" customFormat="1" ht="12.75" customHeight="1">
      <c r="H10505" s="149"/>
    </row>
    <row r="10506" s="145" customFormat="1" ht="12.75" customHeight="1">
      <c r="H10506" s="149"/>
    </row>
    <row r="10507" s="145" customFormat="1" ht="12.75" customHeight="1">
      <c r="H10507" s="149"/>
    </row>
    <row r="10508" s="145" customFormat="1" ht="12.75" customHeight="1">
      <c r="H10508" s="149"/>
    </row>
    <row r="10509" s="145" customFormat="1" ht="12.75" customHeight="1">
      <c r="H10509" s="149"/>
    </row>
    <row r="10510" s="145" customFormat="1" ht="12.75" customHeight="1">
      <c r="H10510" s="149"/>
    </row>
    <row r="10511" s="145" customFormat="1" ht="12.75" customHeight="1">
      <c r="H10511" s="149"/>
    </row>
    <row r="10512" s="145" customFormat="1" ht="12.75" customHeight="1">
      <c r="H10512" s="149"/>
    </row>
    <row r="10513" s="145" customFormat="1" ht="12.75" customHeight="1">
      <c r="H10513" s="149"/>
    </row>
    <row r="10514" s="145" customFormat="1" ht="12.75" customHeight="1">
      <c r="H10514" s="149"/>
    </row>
    <row r="10515" s="145" customFormat="1" ht="12.75" customHeight="1">
      <c r="H10515" s="149"/>
    </row>
    <row r="10516" s="145" customFormat="1" ht="12.75" customHeight="1">
      <c r="H10516" s="149"/>
    </row>
    <row r="10517" s="145" customFormat="1" ht="12.75" customHeight="1">
      <c r="H10517" s="149"/>
    </row>
    <row r="10518" s="145" customFormat="1" ht="12.75" customHeight="1">
      <c r="H10518" s="149"/>
    </row>
    <row r="10519" s="145" customFormat="1" ht="12.75" customHeight="1">
      <c r="H10519" s="149"/>
    </row>
    <row r="10520" s="145" customFormat="1" ht="12.75" customHeight="1">
      <c r="H10520" s="149"/>
    </row>
    <row r="10521" s="145" customFormat="1" ht="12.75" customHeight="1">
      <c r="H10521" s="149"/>
    </row>
    <row r="10522" s="145" customFormat="1" ht="12.75" customHeight="1">
      <c r="H10522" s="149"/>
    </row>
    <row r="10523" s="145" customFormat="1" ht="12.75" customHeight="1">
      <c r="H10523" s="149"/>
    </row>
    <row r="10524" s="145" customFormat="1" ht="12.75" customHeight="1">
      <c r="H10524" s="149"/>
    </row>
    <row r="10525" s="145" customFormat="1" ht="12.75" customHeight="1">
      <c r="H10525" s="149"/>
    </row>
    <row r="10526" s="145" customFormat="1" ht="12.75" customHeight="1">
      <c r="H10526" s="149"/>
    </row>
    <row r="10527" s="145" customFormat="1" ht="12.75" customHeight="1">
      <c r="H10527" s="149"/>
    </row>
    <row r="10528" s="145" customFormat="1" ht="12.75" customHeight="1">
      <c r="H10528" s="149"/>
    </row>
    <row r="10529" s="145" customFormat="1" ht="12.75" customHeight="1">
      <c r="H10529" s="149"/>
    </row>
    <row r="10530" s="145" customFormat="1" ht="12.75" customHeight="1">
      <c r="H10530" s="149"/>
    </row>
    <row r="10531" s="145" customFormat="1" ht="12.75" customHeight="1">
      <c r="H10531" s="149"/>
    </row>
    <row r="10532" s="145" customFormat="1" ht="12.75" customHeight="1">
      <c r="H10532" s="149"/>
    </row>
    <row r="10533" s="145" customFormat="1" ht="12.75" customHeight="1">
      <c r="H10533" s="149"/>
    </row>
    <row r="10534" s="145" customFormat="1" ht="12.75" customHeight="1">
      <c r="H10534" s="149"/>
    </row>
    <row r="10535" s="145" customFormat="1" ht="12.75" customHeight="1">
      <c r="H10535" s="149"/>
    </row>
    <row r="10536" s="145" customFormat="1" ht="12.75" customHeight="1">
      <c r="H10536" s="149"/>
    </row>
    <row r="10537" s="145" customFormat="1" ht="12.75" customHeight="1">
      <c r="H10537" s="149"/>
    </row>
    <row r="10538" s="145" customFormat="1" ht="12.75" customHeight="1">
      <c r="H10538" s="149"/>
    </row>
    <row r="10539" s="145" customFormat="1" ht="12.75" customHeight="1">
      <c r="H10539" s="149"/>
    </row>
    <row r="10540" s="145" customFormat="1" ht="12.75" customHeight="1">
      <c r="H10540" s="149"/>
    </row>
    <row r="10541" s="145" customFormat="1" ht="12.75" customHeight="1">
      <c r="H10541" s="149"/>
    </row>
    <row r="10542" s="145" customFormat="1" ht="12.75" customHeight="1">
      <c r="H10542" s="149"/>
    </row>
    <row r="10543" s="145" customFormat="1" ht="12.75" customHeight="1">
      <c r="H10543" s="149"/>
    </row>
    <row r="10544" s="145" customFormat="1" ht="12.75" customHeight="1">
      <c r="H10544" s="149"/>
    </row>
    <row r="10545" s="145" customFormat="1" ht="12.75" customHeight="1">
      <c r="H10545" s="149"/>
    </row>
    <row r="10546" s="145" customFormat="1" ht="12.75" customHeight="1">
      <c r="H10546" s="149"/>
    </row>
    <row r="10547" s="145" customFormat="1" ht="12.75" customHeight="1">
      <c r="H10547" s="149"/>
    </row>
    <row r="10548" s="145" customFormat="1" ht="12.75" customHeight="1">
      <c r="H10548" s="149"/>
    </row>
    <row r="10549" s="145" customFormat="1" ht="12.75" customHeight="1">
      <c r="H10549" s="149"/>
    </row>
    <row r="10550" s="145" customFormat="1" ht="12.75" customHeight="1">
      <c r="H10550" s="149"/>
    </row>
    <row r="10551" s="145" customFormat="1" ht="12.75" customHeight="1">
      <c r="H10551" s="149"/>
    </row>
    <row r="10552" s="145" customFormat="1" ht="12.75" customHeight="1">
      <c r="H10552" s="149"/>
    </row>
    <row r="10553" s="145" customFormat="1" ht="12.75" customHeight="1">
      <c r="H10553" s="149"/>
    </row>
    <row r="10554" s="145" customFormat="1" ht="12.75" customHeight="1">
      <c r="H10554" s="149"/>
    </row>
    <row r="10555" s="145" customFormat="1" ht="12.75" customHeight="1">
      <c r="H10555" s="149"/>
    </row>
    <row r="10556" s="145" customFormat="1" ht="12.75" customHeight="1">
      <c r="H10556" s="149"/>
    </row>
    <row r="10557" s="145" customFormat="1" ht="12.75" customHeight="1">
      <c r="H10557" s="149"/>
    </row>
    <row r="10558" s="145" customFormat="1" ht="12.75" customHeight="1">
      <c r="H10558" s="149"/>
    </row>
    <row r="10559" s="145" customFormat="1" ht="12.75" customHeight="1">
      <c r="H10559" s="149"/>
    </row>
    <row r="10560" s="145" customFormat="1" ht="12.75" customHeight="1">
      <c r="H10560" s="149"/>
    </row>
    <row r="10561" s="145" customFormat="1" ht="12.75" customHeight="1">
      <c r="H10561" s="149"/>
    </row>
    <row r="10562" s="145" customFormat="1" ht="12.75" customHeight="1">
      <c r="H10562" s="149"/>
    </row>
    <row r="10563" s="145" customFormat="1" ht="12.75" customHeight="1">
      <c r="H10563" s="149"/>
    </row>
    <row r="10564" s="145" customFormat="1" ht="12.75" customHeight="1">
      <c r="H10564" s="149"/>
    </row>
    <row r="10565" s="145" customFormat="1" ht="12.75" customHeight="1">
      <c r="H10565" s="149"/>
    </row>
    <row r="10566" s="145" customFormat="1" ht="12.75" customHeight="1">
      <c r="H10566" s="149"/>
    </row>
    <row r="10567" s="145" customFormat="1" ht="12.75" customHeight="1">
      <c r="H10567" s="149"/>
    </row>
    <row r="10568" s="145" customFormat="1" ht="12.75" customHeight="1">
      <c r="H10568" s="149"/>
    </row>
    <row r="10569" s="145" customFormat="1" ht="12.75" customHeight="1">
      <c r="H10569" s="149"/>
    </row>
    <row r="10570" s="145" customFormat="1" ht="12.75" customHeight="1">
      <c r="H10570" s="149"/>
    </row>
    <row r="10571" s="145" customFormat="1" ht="12.75" customHeight="1">
      <c r="H10571" s="149"/>
    </row>
    <row r="10572" s="145" customFormat="1" ht="12.75" customHeight="1">
      <c r="H10572" s="149"/>
    </row>
    <row r="10573" s="145" customFormat="1" ht="12.75" customHeight="1">
      <c r="H10573" s="149"/>
    </row>
    <row r="10574" s="145" customFormat="1" ht="12.75" customHeight="1">
      <c r="H10574" s="149"/>
    </row>
    <row r="10575" s="145" customFormat="1" ht="12.75" customHeight="1">
      <c r="H10575" s="149"/>
    </row>
    <row r="10576" s="145" customFormat="1" ht="12.75" customHeight="1">
      <c r="H10576" s="149"/>
    </row>
    <row r="10577" s="145" customFormat="1" ht="12.75" customHeight="1">
      <c r="H10577" s="149"/>
    </row>
    <row r="10578" s="145" customFormat="1" ht="12.75" customHeight="1">
      <c r="H10578" s="149"/>
    </row>
    <row r="10579" s="145" customFormat="1" ht="12.75" customHeight="1">
      <c r="H10579" s="149"/>
    </row>
    <row r="10580" s="145" customFormat="1" ht="12.75" customHeight="1">
      <c r="H10580" s="149"/>
    </row>
    <row r="10581" s="145" customFormat="1" ht="12.75" customHeight="1">
      <c r="H10581" s="149"/>
    </row>
    <row r="10582" s="145" customFormat="1" ht="12.75" customHeight="1">
      <c r="H10582" s="149"/>
    </row>
    <row r="10583" s="145" customFormat="1" ht="12.75" customHeight="1">
      <c r="H10583" s="149"/>
    </row>
    <row r="10584" s="145" customFormat="1" ht="12.75" customHeight="1">
      <c r="H10584" s="149"/>
    </row>
    <row r="10585" s="145" customFormat="1" ht="12.75" customHeight="1">
      <c r="H10585" s="149"/>
    </row>
    <row r="10586" s="145" customFormat="1" ht="12.75" customHeight="1">
      <c r="H10586" s="149"/>
    </row>
    <row r="10587" s="145" customFormat="1" ht="12.75" customHeight="1">
      <c r="H10587" s="149"/>
    </row>
    <row r="10588" s="145" customFormat="1" ht="12.75" customHeight="1">
      <c r="H10588" s="149"/>
    </row>
    <row r="10589" s="145" customFormat="1" ht="12.75" customHeight="1">
      <c r="H10589" s="149"/>
    </row>
    <row r="10590" s="145" customFormat="1" ht="12.75" customHeight="1">
      <c r="H10590" s="149"/>
    </row>
    <row r="10591" s="145" customFormat="1" ht="12.75" customHeight="1">
      <c r="H10591" s="149"/>
    </row>
    <row r="10592" s="145" customFormat="1" ht="12.75" customHeight="1">
      <c r="H10592" s="149"/>
    </row>
    <row r="10593" s="145" customFormat="1" ht="12.75" customHeight="1">
      <c r="H10593" s="149"/>
    </row>
    <row r="10594" s="145" customFormat="1" ht="12.75" customHeight="1">
      <c r="H10594" s="149"/>
    </row>
    <row r="10595" s="145" customFormat="1" ht="12.75" customHeight="1">
      <c r="H10595" s="149"/>
    </row>
    <row r="10596" s="145" customFormat="1" ht="12.75" customHeight="1">
      <c r="H10596" s="149"/>
    </row>
    <row r="10597" s="145" customFormat="1" ht="12.75" customHeight="1">
      <c r="H10597" s="149"/>
    </row>
    <row r="10598" s="145" customFormat="1" ht="12.75" customHeight="1">
      <c r="H10598" s="149"/>
    </row>
    <row r="10599" s="145" customFormat="1" ht="12.75" customHeight="1">
      <c r="H10599" s="149"/>
    </row>
    <row r="10600" s="145" customFormat="1" ht="12.75" customHeight="1">
      <c r="H10600" s="149"/>
    </row>
    <row r="10601" s="145" customFormat="1" ht="12.75" customHeight="1">
      <c r="H10601" s="149"/>
    </row>
    <row r="10602" s="145" customFormat="1" ht="12.75" customHeight="1">
      <c r="H10602" s="149"/>
    </row>
    <row r="10603" s="145" customFormat="1" ht="12.75" customHeight="1">
      <c r="H10603" s="149"/>
    </row>
    <row r="10604" s="145" customFormat="1" ht="12.75" customHeight="1">
      <c r="H10604" s="149"/>
    </row>
    <row r="10605" s="145" customFormat="1" ht="12.75" customHeight="1">
      <c r="H10605" s="149"/>
    </row>
    <row r="10606" s="145" customFormat="1" ht="12.75" customHeight="1">
      <c r="H10606" s="149"/>
    </row>
    <row r="10607" s="145" customFormat="1" ht="12.75" customHeight="1">
      <c r="H10607" s="149"/>
    </row>
    <row r="10608" s="145" customFormat="1" ht="12.75" customHeight="1">
      <c r="H10608" s="149"/>
    </row>
    <row r="10609" s="145" customFormat="1" ht="12.75" customHeight="1">
      <c r="H10609" s="149"/>
    </row>
    <row r="10610" s="145" customFormat="1" ht="12.75" customHeight="1">
      <c r="H10610" s="149"/>
    </row>
    <row r="10611" s="145" customFormat="1" ht="12.75" customHeight="1">
      <c r="H10611" s="149"/>
    </row>
    <row r="10612" s="145" customFormat="1" ht="12.75" customHeight="1">
      <c r="H10612" s="149"/>
    </row>
    <row r="10613" s="145" customFormat="1" ht="12.75" customHeight="1">
      <c r="H10613" s="149"/>
    </row>
    <row r="10614" s="145" customFormat="1" ht="12.75" customHeight="1">
      <c r="H10614" s="149"/>
    </row>
    <row r="10615" s="145" customFormat="1" ht="12.75" customHeight="1">
      <c r="H10615" s="149"/>
    </row>
    <row r="10616" s="145" customFormat="1" ht="12.75" customHeight="1">
      <c r="H10616" s="149"/>
    </row>
    <row r="10617" s="145" customFormat="1" ht="12.75" customHeight="1">
      <c r="H10617" s="149"/>
    </row>
    <row r="10618" s="145" customFormat="1" ht="12.75" customHeight="1">
      <c r="H10618" s="149"/>
    </row>
    <row r="10619" s="145" customFormat="1" ht="12.75" customHeight="1">
      <c r="H10619" s="149"/>
    </row>
    <row r="10620" s="145" customFormat="1" ht="12.75" customHeight="1">
      <c r="H10620" s="149"/>
    </row>
    <row r="10621" s="145" customFormat="1" ht="12.75" customHeight="1">
      <c r="H10621" s="149"/>
    </row>
    <row r="10622" s="145" customFormat="1" ht="12.75" customHeight="1">
      <c r="H10622" s="149"/>
    </row>
    <row r="10623" s="145" customFormat="1" ht="12.75" customHeight="1">
      <c r="H10623" s="149"/>
    </row>
    <row r="10624" s="145" customFormat="1" ht="12.75" customHeight="1">
      <c r="H10624" s="149"/>
    </row>
    <row r="10625" s="145" customFormat="1" ht="12.75" customHeight="1">
      <c r="H10625" s="149"/>
    </row>
    <row r="10626" s="145" customFormat="1" ht="12.75" customHeight="1">
      <c r="H10626" s="149"/>
    </row>
    <row r="10627" s="145" customFormat="1" ht="12.75" customHeight="1">
      <c r="H10627" s="149"/>
    </row>
    <row r="10628" s="145" customFormat="1" ht="12.75" customHeight="1">
      <c r="H10628" s="149"/>
    </row>
    <row r="10629" s="145" customFormat="1" ht="12.75" customHeight="1">
      <c r="H10629" s="149"/>
    </row>
    <row r="10630" s="145" customFormat="1" ht="12.75" customHeight="1">
      <c r="H10630" s="149"/>
    </row>
    <row r="10631" s="145" customFormat="1" ht="12.75" customHeight="1">
      <c r="H10631" s="149"/>
    </row>
    <row r="10632" s="145" customFormat="1" ht="12.75" customHeight="1">
      <c r="H10632" s="149"/>
    </row>
    <row r="10633" s="145" customFormat="1" ht="12.75" customHeight="1">
      <c r="H10633" s="149"/>
    </row>
    <row r="10634" s="145" customFormat="1" ht="12.75" customHeight="1">
      <c r="H10634" s="149"/>
    </row>
    <row r="10635" s="145" customFormat="1" ht="12.75" customHeight="1">
      <c r="H10635" s="149"/>
    </row>
    <row r="10636" s="145" customFormat="1" ht="12.75" customHeight="1">
      <c r="H10636" s="149"/>
    </row>
    <row r="10637" s="145" customFormat="1" ht="12.75" customHeight="1">
      <c r="H10637" s="149"/>
    </row>
    <row r="10638" s="145" customFormat="1" ht="12.75" customHeight="1">
      <c r="H10638" s="149"/>
    </row>
    <row r="10639" s="145" customFormat="1" ht="12.75" customHeight="1">
      <c r="H10639" s="149"/>
    </row>
    <row r="10640" s="145" customFormat="1" ht="12.75" customHeight="1">
      <c r="H10640" s="149"/>
    </row>
    <row r="10641" s="145" customFormat="1" ht="12.75" customHeight="1">
      <c r="H10641" s="149"/>
    </row>
    <row r="10642" s="145" customFormat="1" ht="12.75" customHeight="1">
      <c r="H10642" s="149"/>
    </row>
    <row r="10643" s="145" customFormat="1" ht="12.75" customHeight="1">
      <c r="H10643" s="149"/>
    </row>
    <row r="10644" s="145" customFormat="1" ht="12.75" customHeight="1">
      <c r="H10644" s="149"/>
    </row>
    <row r="10645" s="145" customFormat="1" ht="12.75" customHeight="1">
      <c r="H10645" s="149"/>
    </row>
    <row r="10646" s="145" customFormat="1" ht="12.75" customHeight="1">
      <c r="H10646" s="149"/>
    </row>
    <row r="10647" s="145" customFormat="1" ht="12.75" customHeight="1">
      <c r="H10647" s="149"/>
    </row>
    <row r="10648" s="145" customFormat="1" ht="12.75" customHeight="1">
      <c r="H10648" s="149"/>
    </row>
    <row r="10649" s="145" customFormat="1" ht="12.75" customHeight="1">
      <c r="H10649" s="149"/>
    </row>
    <row r="10650" s="145" customFormat="1" ht="12.75" customHeight="1">
      <c r="H10650" s="149"/>
    </row>
    <row r="10651" s="145" customFormat="1" ht="12.75" customHeight="1">
      <c r="H10651" s="149"/>
    </row>
    <row r="10652" s="145" customFormat="1" ht="12.75" customHeight="1">
      <c r="H10652" s="149"/>
    </row>
    <row r="10653" s="145" customFormat="1" ht="12.75" customHeight="1">
      <c r="H10653" s="149"/>
    </row>
    <row r="10654" s="145" customFormat="1" ht="12.75" customHeight="1">
      <c r="H10654" s="149"/>
    </row>
    <row r="10655" s="145" customFormat="1" ht="12.75" customHeight="1">
      <c r="H10655" s="149"/>
    </row>
    <row r="10656" s="145" customFormat="1" ht="12.75" customHeight="1">
      <c r="H10656" s="149"/>
    </row>
    <row r="10657" s="145" customFormat="1" ht="12.75" customHeight="1">
      <c r="H10657" s="149"/>
    </row>
    <row r="10658" s="145" customFormat="1" ht="12.75" customHeight="1">
      <c r="H10658" s="149"/>
    </row>
    <row r="10659" s="145" customFormat="1" ht="12.75" customHeight="1">
      <c r="H10659" s="149"/>
    </row>
    <row r="10660" s="145" customFormat="1" ht="12.75" customHeight="1">
      <c r="H10660" s="149"/>
    </row>
    <row r="10661" s="145" customFormat="1" ht="12.75" customHeight="1">
      <c r="H10661" s="149"/>
    </row>
    <row r="10662" s="145" customFormat="1" ht="12.75" customHeight="1">
      <c r="H10662" s="149"/>
    </row>
    <row r="10663" s="145" customFormat="1" ht="12.75" customHeight="1">
      <c r="H10663" s="149"/>
    </row>
    <row r="10664" s="145" customFormat="1" ht="12.75" customHeight="1">
      <c r="H10664" s="149"/>
    </row>
    <row r="10665" s="145" customFormat="1" ht="12.75" customHeight="1">
      <c r="H10665" s="149"/>
    </row>
    <row r="10666" s="145" customFormat="1" ht="12.75" customHeight="1">
      <c r="H10666" s="149"/>
    </row>
    <row r="10667" s="145" customFormat="1" ht="12.75" customHeight="1">
      <c r="H10667" s="149"/>
    </row>
    <row r="10668" s="145" customFormat="1" ht="12.75" customHeight="1">
      <c r="H10668" s="149"/>
    </row>
    <row r="10669" s="145" customFormat="1" ht="12.75" customHeight="1">
      <c r="H10669" s="149"/>
    </row>
    <row r="10670" s="145" customFormat="1" ht="12.75" customHeight="1">
      <c r="H10670" s="149"/>
    </row>
    <row r="10671" s="145" customFormat="1" ht="12.75" customHeight="1">
      <c r="H10671" s="149"/>
    </row>
    <row r="10672" s="145" customFormat="1" ht="12.75" customHeight="1">
      <c r="H10672" s="149"/>
    </row>
    <row r="10673" s="145" customFormat="1" ht="12.75" customHeight="1">
      <c r="H10673" s="149"/>
    </row>
    <row r="10674" s="145" customFormat="1" ht="12.75" customHeight="1">
      <c r="H10674" s="149"/>
    </row>
    <row r="10675" s="145" customFormat="1" ht="12.75" customHeight="1">
      <c r="H10675" s="149"/>
    </row>
    <row r="10676" s="145" customFormat="1" ht="12.75" customHeight="1">
      <c r="H10676" s="149"/>
    </row>
    <row r="10677" s="145" customFormat="1" ht="12.75" customHeight="1">
      <c r="H10677" s="149"/>
    </row>
    <row r="10678" s="145" customFormat="1" ht="12.75" customHeight="1">
      <c r="H10678" s="149"/>
    </row>
    <row r="10679" s="145" customFormat="1" ht="12.75" customHeight="1">
      <c r="H10679" s="149"/>
    </row>
    <row r="10680" s="145" customFormat="1" ht="12.75" customHeight="1">
      <c r="H10680" s="149"/>
    </row>
    <row r="10681" s="145" customFormat="1" ht="12.75" customHeight="1">
      <c r="H10681" s="149"/>
    </row>
    <row r="10682" s="145" customFormat="1" ht="12.75" customHeight="1">
      <c r="H10682" s="149"/>
    </row>
    <row r="10683" s="145" customFormat="1" ht="12.75" customHeight="1">
      <c r="H10683" s="149"/>
    </row>
    <row r="10684" s="145" customFormat="1" ht="12.75" customHeight="1">
      <c r="H10684" s="149"/>
    </row>
    <row r="10685" s="145" customFormat="1" ht="12.75" customHeight="1">
      <c r="H10685" s="149"/>
    </row>
    <row r="10686" s="145" customFormat="1" ht="12.75" customHeight="1">
      <c r="H10686" s="149"/>
    </row>
    <row r="10687" s="145" customFormat="1" ht="12.75" customHeight="1">
      <c r="H10687" s="149"/>
    </row>
    <row r="10688" s="145" customFormat="1" ht="12.75" customHeight="1">
      <c r="H10688" s="149"/>
    </row>
    <row r="10689" s="145" customFormat="1" ht="12.75" customHeight="1">
      <c r="H10689" s="149"/>
    </row>
    <row r="10690" s="145" customFormat="1" ht="12.75" customHeight="1">
      <c r="H10690" s="149"/>
    </row>
    <row r="10691" s="145" customFormat="1" ht="12.75" customHeight="1">
      <c r="H10691" s="149"/>
    </row>
    <row r="10692" s="145" customFormat="1" ht="12.75" customHeight="1">
      <c r="H10692" s="149"/>
    </row>
    <row r="10693" s="145" customFormat="1" ht="12.75" customHeight="1">
      <c r="H10693" s="149"/>
    </row>
    <row r="10694" s="145" customFormat="1" ht="12.75" customHeight="1">
      <c r="H10694" s="149"/>
    </row>
    <row r="10695" s="145" customFormat="1" ht="12.75" customHeight="1">
      <c r="H10695" s="149"/>
    </row>
    <row r="10696" s="145" customFormat="1" ht="12.75" customHeight="1">
      <c r="H10696" s="149"/>
    </row>
    <row r="10697" s="145" customFormat="1" ht="12.75" customHeight="1">
      <c r="H10697" s="149"/>
    </row>
    <row r="10698" s="145" customFormat="1" ht="12.75" customHeight="1">
      <c r="H10698" s="149"/>
    </row>
    <row r="10699" s="145" customFormat="1" ht="12.75" customHeight="1">
      <c r="H10699" s="149"/>
    </row>
    <row r="10700" s="145" customFormat="1" ht="12.75" customHeight="1">
      <c r="H10700" s="149"/>
    </row>
    <row r="10701" s="145" customFormat="1" ht="12.75" customHeight="1">
      <c r="H10701" s="149"/>
    </row>
    <row r="10702" s="145" customFormat="1" ht="12.75" customHeight="1">
      <c r="H10702" s="149"/>
    </row>
    <row r="10703" s="145" customFormat="1" ht="12.75" customHeight="1">
      <c r="H10703" s="149"/>
    </row>
    <row r="10704" s="145" customFormat="1" ht="12.75" customHeight="1">
      <c r="H10704" s="149"/>
    </row>
    <row r="10705" s="145" customFormat="1" ht="12.75" customHeight="1">
      <c r="H10705" s="149"/>
    </row>
    <row r="10706" s="145" customFormat="1" ht="12.75" customHeight="1">
      <c r="H10706" s="149"/>
    </row>
    <row r="10707" s="145" customFormat="1" ht="12.75" customHeight="1">
      <c r="H10707" s="149"/>
    </row>
    <row r="10708" s="145" customFormat="1" ht="12.75" customHeight="1">
      <c r="H10708" s="149"/>
    </row>
    <row r="10709" s="145" customFormat="1" ht="12.75" customHeight="1">
      <c r="H10709" s="149"/>
    </row>
    <row r="10710" s="145" customFormat="1" ht="12.75" customHeight="1">
      <c r="H10710" s="149"/>
    </row>
    <row r="10711" s="145" customFormat="1" ht="12.75" customHeight="1">
      <c r="H10711" s="149"/>
    </row>
    <row r="10712" s="145" customFormat="1" ht="12.75" customHeight="1">
      <c r="H10712" s="149"/>
    </row>
    <row r="10713" s="145" customFormat="1" ht="12.75" customHeight="1">
      <c r="H10713" s="149"/>
    </row>
    <row r="10714" s="145" customFormat="1" ht="12.75" customHeight="1">
      <c r="H10714" s="149"/>
    </row>
    <row r="10715" s="145" customFormat="1" ht="12.75" customHeight="1">
      <c r="H10715" s="149"/>
    </row>
    <row r="10716" s="145" customFormat="1" ht="12.75" customHeight="1">
      <c r="H10716" s="149"/>
    </row>
    <row r="10717" s="145" customFormat="1" ht="12.75" customHeight="1">
      <c r="H10717" s="149"/>
    </row>
    <row r="10718" s="145" customFormat="1" ht="12.75" customHeight="1">
      <c r="H10718" s="149"/>
    </row>
    <row r="10719" s="145" customFormat="1" ht="12.75" customHeight="1">
      <c r="H10719" s="149"/>
    </row>
    <row r="10720" s="145" customFormat="1" ht="12.75" customHeight="1">
      <c r="H10720" s="149"/>
    </row>
    <row r="10721" s="145" customFormat="1" ht="12.75" customHeight="1">
      <c r="H10721" s="149"/>
    </row>
    <row r="10722" s="145" customFormat="1" ht="12.75" customHeight="1">
      <c r="H10722" s="149"/>
    </row>
    <row r="10723" s="145" customFormat="1" ht="12.75" customHeight="1">
      <c r="H10723" s="149"/>
    </row>
    <row r="10724" s="145" customFormat="1" ht="12.75" customHeight="1">
      <c r="H10724" s="149"/>
    </row>
    <row r="10725" s="145" customFormat="1" ht="12.75" customHeight="1">
      <c r="H10725" s="149"/>
    </row>
    <row r="10726" s="145" customFormat="1" ht="12.75" customHeight="1">
      <c r="H10726" s="149"/>
    </row>
    <row r="10727" s="145" customFormat="1" ht="12.75" customHeight="1">
      <c r="H10727" s="149"/>
    </row>
    <row r="10728" s="145" customFormat="1" ht="12.75" customHeight="1">
      <c r="H10728" s="149"/>
    </row>
    <row r="10729" s="145" customFormat="1" ht="12.75" customHeight="1">
      <c r="H10729" s="149"/>
    </row>
    <row r="10730" s="145" customFormat="1" ht="12.75" customHeight="1">
      <c r="H10730" s="149"/>
    </row>
    <row r="10731" s="145" customFormat="1" ht="12.75" customHeight="1">
      <c r="H10731" s="149"/>
    </row>
    <row r="10732" s="145" customFormat="1" ht="12.75" customHeight="1">
      <c r="H10732" s="149"/>
    </row>
    <row r="10733" s="145" customFormat="1" ht="12.75" customHeight="1">
      <c r="H10733" s="149"/>
    </row>
    <row r="10734" s="145" customFormat="1" ht="12.75" customHeight="1">
      <c r="H10734" s="149"/>
    </row>
    <row r="10735" s="145" customFormat="1" ht="12.75" customHeight="1">
      <c r="H10735" s="149"/>
    </row>
    <row r="10736" s="145" customFormat="1" ht="12.75" customHeight="1">
      <c r="H10736" s="149"/>
    </row>
    <row r="10737" s="145" customFormat="1" ht="12.75" customHeight="1">
      <c r="H10737" s="149"/>
    </row>
    <row r="10738" s="145" customFormat="1" ht="12.75" customHeight="1">
      <c r="H10738" s="149"/>
    </row>
    <row r="10739" s="145" customFormat="1" ht="12.75" customHeight="1">
      <c r="H10739" s="149"/>
    </row>
    <row r="10740" s="145" customFormat="1" ht="12.75" customHeight="1">
      <c r="H10740" s="149"/>
    </row>
    <row r="10741" s="145" customFormat="1" ht="12.75" customHeight="1">
      <c r="H10741" s="149"/>
    </row>
    <row r="10742" s="145" customFormat="1" ht="12.75" customHeight="1">
      <c r="H10742" s="149"/>
    </row>
    <row r="10743" s="145" customFormat="1" ht="12.75" customHeight="1">
      <c r="H10743" s="149"/>
    </row>
    <row r="10744" s="145" customFormat="1" ht="12.75" customHeight="1">
      <c r="H10744" s="149"/>
    </row>
    <row r="10745" s="145" customFormat="1" ht="12.75" customHeight="1">
      <c r="H10745" s="149"/>
    </row>
    <row r="10746" s="145" customFormat="1" ht="12.75" customHeight="1">
      <c r="H10746" s="149"/>
    </row>
    <row r="10747" s="145" customFormat="1" ht="12.75" customHeight="1">
      <c r="H10747" s="149"/>
    </row>
    <row r="10748" s="145" customFormat="1" ht="12.75" customHeight="1">
      <c r="H10748" s="149"/>
    </row>
    <row r="10749" s="145" customFormat="1" ht="12.75" customHeight="1">
      <c r="H10749" s="149"/>
    </row>
    <row r="10750" s="145" customFormat="1" ht="12.75" customHeight="1">
      <c r="H10750" s="149"/>
    </row>
    <row r="10751" s="145" customFormat="1" ht="12.75" customHeight="1">
      <c r="H10751" s="149"/>
    </row>
    <row r="10752" s="145" customFormat="1" ht="12.75" customHeight="1">
      <c r="H10752" s="149"/>
    </row>
    <row r="10753" s="145" customFormat="1" ht="12.75" customHeight="1">
      <c r="H10753" s="149"/>
    </row>
    <row r="10754" s="145" customFormat="1" ht="12.75" customHeight="1">
      <c r="H10754" s="149"/>
    </row>
    <row r="10755" s="145" customFormat="1" ht="12.75" customHeight="1">
      <c r="H10755" s="149"/>
    </row>
    <row r="10756" s="145" customFormat="1" ht="12.75" customHeight="1">
      <c r="H10756" s="149"/>
    </row>
    <row r="10757" s="145" customFormat="1" ht="12.75" customHeight="1">
      <c r="H10757" s="149"/>
    </row>
    <row r="10758" s="145" customFormat="1" ht="12.75" customHeight="1">
      <c r="H10758" s="149"/>
    </row>
    <row r="10759" s="145" customFormat="1" ht="12.75" customHeight="1">
      <c r="H10759" s="149"/>
    </row>
    <row r="10760" s="145" customFormat="1" ht="12.75" customHeight="1">
      <c r="H10760" s="149"/>
    </row>
    <row r="10761" s="145" customFormat="1" ht="12.75" customHeight="1">
      <c r="H10761" s="149"/>
    </row>
    <row r="10762" s="145" customFormat="1" ht="12.75" customHeight="1">
      <c r="H10762" s="149"/>
    </row>
    <row r="10763" s="145" customFormat="1" ht="12.75" customHeight="1">
      <c r="H10763" s="149"/>
    </row>
    <row r="10764" s="145" customFormat="1" ht="12.75" customHeight="1">
      <c r="H10764" s="149"/>
    </row>
    <row r="10765" s="145" customFormat="1" ht="12.75" customHeight="1">
      <c r="H10765" s="149"/>
    </row>
    <row r="10766" s="145" customFormat="1" ht="12.75" customHeight="1">
      <c r="H10766" s="149"/>
    </row>
    <row r="10767" s="145" customFormat="1" ht="12.75" customHeight="1">
      <c r="H10767" s="149"/>
    </row>
    <row r="10768" s="145" customFormat="1" ht="12.75" customHeight="1">
      <c r="H10768" s="149"/>
    </row>
    <row r="10769" s="145" customFormat="1" ht="12.75" customHeight="1">
      <c r="H10769" s="149"/>
    </row>
    <row r="10770" s="145" customFormat="1" ht="12.75" customHeight="1">
      <c r="H10770" s="149"/>
    </row>
    <row r="10771" s="145" customFormat="1" ht="12.75" customHeight="1">
      <c r="H10771" s="149"/>
    </row>
    <row r="10772" s="145" customFormat="1" ht="12.75" customHeight="1">
      <c r="H10772" s="149"/>
    </row>
    <row r="10773" s="145" customFormat="1" ht="12.75" customHeight="1">
      <c r="H10773" s="149"/>
    </row>
    <row r="10774" s="145" customFormat="1" ht="12.75" customHeight="1">
      <c r="H10774" s="149"/>
    </row>
    <row r="10775" s="145" customFormat="1" ht="12.75" customHeight="1">
      <c r="H10775" s="149"/>
    </row>
    <row r="10776" s="145" customFormat="1" ht="12.75" customHeight="1">
      <c r="H10776" s="149"/>
    </row>
    <row r="10777" s="145" customFormat="1" ht="12.75" customHeight="1">
      <c r="H10777" s="149"/>
    </row>
    <row r="10778" s="145" customFormat="1" ht="12.75" customHeight="1">
      <c r="H10778" s="149"/>
    </row>
    <row r="10779" s="145" customFormat="1" ht="12.75" customHeight="1">
      <c r="H10779" s="149"/>
    </row>
    <row r="10780" s="145" customFormat="1" ht="12.75" customHeight="1">
      <c r="H10780" s="149"/>
    </row>
    <row r="10781" s="145" customFormat="1" ht="12.75" customHeight="1">
      <c r="H10781" s="149"/>
    </row>
    <row r="10782" s="145" customFormat="1" ht="12.75" customHeight="1">
      <c r="H10782" s="149"/>
    </row>
    <row r="10783" s="145" customFormat="1" ht="12.75" customHeight="1">
      <c r="H10783" s="149"/>
    </row>
    <row r="10784" s="145" customFormat="1" ht="12.75" customHeight="1">
      <c r="H10784" s="149"/>
    </row>
    <row r="10785" s="145" customFormat="1" ht="12.75" customHeight="1">
      <c r="H10785" s="149"/>
    </row>
    <row r="10786" s="145" customFormat="1" ht="12.75" customHeight="1">
      <c r="H10786" s="149"/>
    </row>
    <row r="10787" s="145" customFormat="1" ht="12.75" customHeight="1">
      <c r="H10787" s="149"/>
    </row>
    <row r="10788" s="145" customFormat="1" ht="12.75" customHeight="1">
      <c r="H10788" s="149"/>
    </row>
    <row r="10789" s="145" customFormat="1" ht="12.75" customHeight="1">
      <c r="H10789" s="149"/>
    </row>
    <row r="10790" s="145" customFormat="1" ht="12.75" customHeight="1">
      <c r="H10790" s="149"/>
    </row>
    <row r="10791" s="145" customFormat="1" ht="12.75" customHeight="1">
      <c r="H10791" s="149"/>
    </row>
    <row r="10792" s="145" customFormat="1" ht="12.75" customHeight="1">
      <c r="H10792" s="149"/>
    </row>
    <row r="10793" s="145" customFormat="1" ht="12.75" customHeight="1">
      <c r="H10793" s="149"/>
    </row>
    <row r="10794" s="145" customFormat="1" ht="12.75" customHeight="1">
      <c r="H10794" s="149"/>
    </row>
    <row r="10795" s="145" customFormat="1" ht="12.75" customHeight="1">
      <c r="H10795" s="149"/>
    </row>
    <row r="10796" s="145" customFormat="1" ht="12.75" customHeight="1">
      <c r="H10796" s="149"/>
    </row>
    <row r="10797" s="145" customFormat="1" ht="12.75" customHeight="1">
      <c r="H10797" s="149"/>
    </row>
    <row r="10798" s="145" customFormat="1" ht="12.75" customHeight="1">
      <c r="H10798" s="149"/>
    </row>
    <row r="10799" s="145" customFormat="1" ht="12.75" customHeight="1">
      <c r="H10799" s="149"/>
    </row>
    <row r="10800" s="145" customFormat="1" ht="12.75" customHeight="1">
      <c r="H10800" s="149"/>
    </row>
    <row r="10801" s="145" customFormat="1" ht="12.75" customHeight="1">
      <c r="H10801" s="149"/>
    </row>
    <row r="10802" s="145" customFormat="1" ht="12.75" customHeight="1">
      <c r="H10802" s="149"/>
    </row>
    <row r="10803" s="145" customFormat="1" ht="12.75" customHeight="1">
      <c r="H10803" s="149"/>
    </row>
    <row r="10804" s="145" customFormat="1" ht="12.75" customHeight="1">
      <c r="H10804" s="149"/>
    </row>
    <row r="10805" s="145" customFormat="1" ht="12.75" customHeight="1">
      <c r="H10805" s="149"/>
    </row>
    <row r="10806" s="145" customFormat="1" ht="12.75" customHeight="1">
      <c r="H10806" s="149"/>
    </row>
    <row r="10807" s="145" customFormat="1" ht="12.75" customHeight="1">
      <c r="H10807" s="149"/>
    </row>
    <row r="10808" s="145" customFormat="1" ht="12.75" customHeight="1">
      <c r="H10808" s="149"/>
    </row>
    <row r="10809" s="145" customFormat="1" ht="12.75" customHeight="1">
      <c r="H10809" s="149"/>
    </row>
    <row r="10810" s="145" customFormat="1" ht="12.75" customHeight="1">
      <c r="H10810" s="149"/>
    </row>
    <row r="10811" s="145" customFormat="1" ht="12.75" customHeight="1">
      <c r="H10811" s="149"/>
    </row>
    <row r="10812" s="145" customFormat="1" ht="12.75" customHeight="1">
      <c r="H10812" s="149"/>
    </row>
    <row r="10813" s="145" customFormat="1" ht="12.75" customHeight="1">
      <c r="H10813" s="149"/>
    </row>
    <row r="10814" s="145" customFormat="1" ht="12.75" customHeight="1">
      <c r="H10814" s="149"/>
    </row>
    <row r="10815" s="145" customFormat="1" ht="12.75" customHeight="1">
      <c r="H10815" s="149"/>
    </row>
    <row r="10816" s="145" customFormat="1" ht="12.75" customHeight="1">
      <c r="H10816" s="149"/>
    </row>
    <row r="10817" s="145" customFormat="1" ht="12.75" customHeight="1">
      <c r="H10817" s="149"/>
    </row>
    <row r="10818" s="145" customFormat="1" ht="12.75" customHeight="1">
      <c r="H10818" s="149"/>
    </row>
    <row r="10819" s="145" customFormat="1" ht="12.75" customHeight="1">
      <c r="H10819" s="149"/>
    </row>
    <row r="10820" s="145" customFormat="1" ht="12.75" customHeight="1">
      <c r="H10820" s="149"/>
    </row>
    <row r="10821" s="145" customFormat="1" ht="12.75" customHeight="1">
      <c r="H10821" s="149"/>
    </row>
    <row r="10822" s="145" customFormat="1" ht="12.75" customHeight="1">
      <c r="H10822" s="149"/>
    </row>
    <row r="10823" s="145" customFormat="1" ht="12.75" customHeight="1">
      <c r="H10823" s="149"/>
    </row>
    <row r="10824" s="145" customFormat="1" ht="12.75" customHeight="1">
      <c r="H10824" s="149"/>
    </row>
    <row r="10825" s="145" customFormat="1" ht="12.75" customHeight="1">
      <c r="H10825" s="149"/>
    </row>
    <row r="10826" s="145" customFormat="1" ht="12.75" customHeight="1">
      <c r="H10826" s="149"/>
    </row>
    <row r="10827" s="145" customFormat="1" ht="12.75" customHeight="1">
      <c r="H10827" s="149"/>
    </row>
    <row r="10828" s="145" customFormat="1" ht="12.75" customHeight="1">
      <c r="H10828" s="149"/>
    </row>
    <row r="10829" s="145" customFormat="1" ht="12.75" customHeight="1">
      <c r="H10829" s="149"/>
    </row>
    <row r="10830" s="145" customFormat="1" ht="12.75" customHeight="1">
      <c r="H10830" s="149"/>
    </row>
    <row r="10831" s="145" customFormat="1" ht="12.75" customHeight="1">
      <c r="H10831" s="149"/>
    </row>
    <row r="10832" s="145" customFormat="1" ht="12.75" customHeight="1">
      <c r="H10832" s="149"/>
    </row>
    <row r="10833" s="145" customFormat="1" ht="12.75" customHeight="1">
      <c r="H10833" s="149"/>
    </row>
    <row r="10834" s="145" customFormat="1" ht="12.75" customHeight="1">
      <c r="H10834" s="149"/>
    </row>
    <row r="10835" s="145" customFormat="1" ht="12.75" customHeight="1">
      <c r="H10835" s="149"/>
    </row>
    <row r="10836" s="145" customFormat="1" ht="12.75" customHeight="1">
      <c r="H10836" s="149"/>
    </row>
    <row r="10837" s="145" customFormat="1" ht="12.75" customHeight="1">
      <c r="H10837" s="149"/>
    </row>
    <row r="10838" s="145" customFormat="1" ht="12.75" customHeight="1">
      <c r="H10838" s="149"/>
    </row>
    <row r="10839" s="145" customFormat="1" ht="12.75" customHeight="1">
      <c r="H10839" s="149"/>
    </row>
    <row r="10840" s="145" customFormat="1" ht="12.75" customHeight="1">
      <c r="H10840" s="149"/>
    </row>
    <row r="10841" s="145" customFormat="1" ht="12.75" customHeight="1">
      <c r="H10841" s="149"/>
    </row>
    <row r="10842" s="145" customFormat="1" ht="12.75" customHeight="1">
      <c r="H10842" s="149"/>
    </row>
    <row r="10843" s="145" customFormat="1" ht="12.75" customHeight="1">
      <c r="H10843" s="149"/>
    </row>
    <row r="10844" s="145" customFormat="1" ht="12.75" customHeight="1">
      <c r="H10844" s="149"/>
    </row>
    <row r="10845" s="145" customFormat="1" ht="12.75" customHeight="1">
      <c r="H10845" s="149"/>
    </row>
    <row r="10846" s="145" customFormat="1" ht="12.75" customHeight="1">
      <c r="H10846" s="149"/>
    </row>
    <row r="10847" s="145" customFormat="1" ht="12.75" customHeight="1">
      <c r="H10847" s="149"/>
    </row>
    <row r="10848" s="145" customFormat="1" ht="12.75" customHeight="1">
      <c r="H10848" s="149"/>
    </row>
    <row r="10849" s="145" customFormat="1" ht="12.75" customHeight="1">
      <c r="H10849" s="149"/>
    </row>
    <row r="10850" s="145" customFormat="1" ht="12.75" customHeight="1">
      <c r="H10850" s="149"/>
    </row>
    <row r="10851" s="145" customFormat="1" ht="12.75" customHeight="1">
      <c r="H10851" s="149"/>
    </row>
    <row r="10852" s="145" customFormat="1" ht="12.75" customHeight="1">
      <c r="H10852" s="149"/>
    </row>
    <row r="10853" s="145" customFormat="1" ht="12.75" customHeight="1">
      <c r="H10853" s="149"/>
    </row>
    <row r="10854" s="145" customFormat="1" ht="12.75" customHeight="1">
      <c r="H10854" s="149"/>
    </row>
    <row r="10855" s="145" customFormat="1" ht="12.75" customHeight="1">
      <c r="H10855" s="149"/>
    </row>
    <row r="10856" s="145" customFormat="1" ht="12.75" customHeight="1">
      <c r="H10856" s="149"/>
    </row>
    <row r="10857" s="145" customFormat="1" ht="12.75" customHeight="1">
      <c r="H10857" s="149"/>
    </row>
    <row r="10858" s="145" customFormat="1" ht="12.75" customHeight="1">
      <c r="H10858" s="149"/>
    </row>
    <row r="10859" s="145" customFormat="1" ht="12.75" customHeight="1">
      <c r="H10859" s="149"/>
    </row>
    <row r="10860" s="145" customFormat="1" ht="12.75" customHeight="1">
      <c r="H10860" s="149"/>
    </row>
    <row r="10861" s="145" customFormat="1" ht="12.75" customHeight="1">
      <c r="H10861" s="149"/>
    </row>
    <row r="10862" s="145" customFormat="1" ht="12.75" customHeight="1">
      <c r="H10862" s="149"/>
    </row>
    <row r="10863" s="145" customFormat="1" ht="12.75" customHeight="1">
      <c r="H10863" s="149"/>
    </row>
    <row r="10864" s="145" customFormat="1" ht="12.75" customHeight="1">
      <c r="H10864" s="149"/>
    </row>
    <row r="10865" s="145" customFormat="1" ht="12.75" customHeight="1">
      <c r="H10865" s="149"/>
    </row>
    <row r="10866" s="145" customFormat="1" ht="12.75" customHeight="1">
      <c r="H10866" s="149"/>
    </row>
    <row r="10867" s="145" customFormat="1" ht="12.75" customHeight="1">
      <c r="H10867" s="149"/>
    </row>
    <row r="10868" s="145" customFormat="1" ht="12.75" customHeight="1">
      <c r="H10868" s="149"/>
    </row>
    <row r="10869" s="145" customFormat="1" ht="12.75" customHeight="1">
      <c r="H10869" s="149"/>
    </row>
    <row r="10870" s="145" customFormat="1" ht="12.75" customHeight="1">
      <c r="H10870" s="149"/>
    </row>
    <row r="10871" s="145" customFormat="1" ht="12.75" customHeight="1">
      <c r="H10871" s="149"/>
    </row>
    <row r="10872" s="145" customFormat="1" ht="12.75" customHeight="1">
      <c r="H10872" s="149"/>
    </row>
    <row r="10873" s="145" customFormat="1" ht="12.75" customHeight="1">
      <c r="H10873" s="149"/>
    </row>
    <row r="10874" s="145" customFormat="1" ht="12.75" customHeight="1">
      <c r="H10874" s="149"/>
    </row>
    <row r="10875" s="145" customFormat="1" ht="12.75" customHeight="1">
      <c r="H10875" s="149"/>
    </row>
    <row r="10876" s="145" customFormat="1" ht="12.75" customHeight="1">
      <c r="H10876" s="149"/>
    </row>
    <row r="10877" s="145" customFormat="1" ht="12.75" customHeight="1">
      <c r="H10877" s="149"/>
    </row>
    <row r="10878" s="145" customFormat="1" ht="12.75" customHeight="1">
      <c r="H10878" s="149"/>
    </row>
    <row r="10879" s="145" customFormat="1" ht="12.75" customHeight="1">
      <c r="H10879" s="149"/>
    </row>
    <row r="10880" s="145" customFormat="1" ht="12.75" customHeight="1">
      <c r="H10880" s="149"/>
    </row>
    <row r="10881" s="145" customFormat="1" ht="12.75" customHeight="1">
      <c r="H10881" s="149"/>
    </row>
    <row r="10882" s="145" customFormat="1" ht="12.75" customHeight="1">
      <c r="H10882" s="149"/>
    </row>
    <row r="10883" s="145" customFormat="1" ht="12.75" customHeight="1">
      <c r="H10883" s="149"/>
    </row>
    <row r="10884" s="145" customFormat="1" ht="12.75" customHeight="1">
      <c r="H10884" s="149"/>
    </row>
    <row r="10885" s="145" customFormat="1" ht="12.75" customHeight="1">
      <c r="H10885" s="149"/>
    </row>
    <row r="10886" s="145" customFormat="1" ht="12.75" customHeight="1">
      <c r="H10886" s="149"/>
    </row>
    <row r="10887" s="145" customFormat="1" ht="12.75" customHeight="1">
      <c r="H10887" s="149"/>
    </row>
    <row r="10888" s="145" customFormat="1" ht="12.75" customHeight="1">
      <c r="H10888" s="149"/>
    </row>
    <row r="10889" s="145" customFormat="1" ht="12.75" customHeight="1">
      <c r="H10889" s="149"/>
    </row>
    <row r="10890" s="145" customFormat="1" ht="12.75" customHeight="1">
      <c r="H10890" s="149"/>
    </row>
    <row r="10891" s="145" customFormat="1" ht="12.75" customHeight="1">
      <c r="H10891" s="149"/>
    </row>
    <row r="10892" s="145" customFormat="1" ht="12.75" customHeight="1">
      <c r="H10892" s="149"/>
    </row>
    <row r="10893" s="145" customFormat="1" ht="12.75" customHeight="1">
      <c r="H10893" s="149"/>
    </row>
    <row r="10894" s="145" customFormat="1" ht="12.75" customHeight="1">
      <c r="H10894" s="149"/>
    </row>
    <row r="10895" s="145" customFormat="1" ht="12.75" customHeight="1">
      <c r="H10895" s="149"/>
    </row>
    <row r="10896" s="145" customFormat="1" ht="12.75" customHeight="1">
      <c r="H10896" s="149"/>
    </row>
    <row r="10897" s="145" customFormat="1" ht="12.75" customHeight="1">
      <c r="H10897" s="149"/>
    </row>
    <row r="10898" s="145" customFormat="1" ht="12.75" customHeight="1">
      <c r="H10898" s="149"/>
    </row>
    <row r="10899" s="145" customFormat="1" ht="12.75" customHeight="1">
      <c r="H10899" s="149"/>
    </row>
    <row r="10900" s="145" customFormat="1" ht="12.75" customHeight="1">
      <c r="H10900" s="149"/>
    </row>
    <row r="10901" s="145" customFormat="1" ht="12.75" customHeight="1">
      <c r="H10901" s="149"/>
    </row>
    <row r="10902" s="145" customFormat="1" ht="12.75" customHeight="1">
      <c r="H10902" s="149"/>
    </row>
    <row r="10903" s="145" customFormat="1" ht="12.75" customHeight="1">
      <c r="H10903" s="149"/>
    </row>
    <row r="10904" s="145" customFormat="1" ht="12.75" customHeight="1">
      <c r="H10904" s="149"/>
    </row>
    <row r="10905" s="145" customFormat="1" ht="12.75" customHeight="1">
      <c r="H10905" s="149"/>
    </row>
    <row r="10906" s="145" customFormat="1" ht="12.75" customHeight="1">
      <c r="H10906" s="149"/>
    </row>
    <row r="10907" s="145" customFormat="1" ht="12.75" customHeight="1">
      <c r="H10907" s="149"/>
    </row>
    <row r="10908" s="145" customFormat="1" ht="12.75" customHeight="1">
      <c r="H10908" s="149"/>
    </row>
    <row r="10909" s="145" customFormat="1" ht="12.75" customHeight="1">
      <c r="H10909" s="149"/>
    </row>
    <row r="10910" s="145" customFormat="1" ht="12.75" customHeight="1">
      <c r="H10910" s="149"/>
    </row>
    <row r="10911" s="145" customFormat="1" ht="12.75" customHeight="1">
      <c r="H10911" s="149"/>
    </row>
    <row r="10912" s="145" customFormat="1" ht="12.75" customHeight="1">
      <c r="H10912" s="149"/>
    </row>
    <row r="10913" s="145" customFormat="1" ht="12.75" customHeight="1">
      <c r="H10913" s="149"/>
    </row>
    <row r="10914" s="145" customFormat="1" ht="12.75" customHeight="1">
      <c r="H10914" s="149"/>
    </row>
    <row r="10915" s="145" customFormat="1" ht="12.75" customHeight="1">
      <c r="H10915" s="149"/>
    </row>
    <row r="10916" s="145" customFormat="1" ht="12.75" customHeight="1">
      <c r="H10916" s="149"/>
    </row>
    <row r="10917" s="145" customFormat="1" ht="12.75" customHeight="1">
      <c r="H10917" s="149"/>
    </row>
    <row r="10918" s="145" customFormat="1" ht="12.75" customHeight="1">
      <c r="H10918" s="149"/>
    </row>
    <row r="10919" s="145" customFormat="1" ht="12.75" customHeight="1">
      <c r="H10919" s="149"/>
    </row>
    <row r="10920" s="145" customFormat="1" ht="12.75" customHeight="1">
      <c r="H10920" s="149"/>
    </row>
    <row r="10921" s="145" customFormat="1" ht="12.75" customHeight="1">
      <c r="H10921" s="149"/>
    </row>
    <row r="10922" s="145" customFormat="1" ht="12.75" customHeight="1">
      <c r="H10922" s="149"/>
    </row>
    <row r="10923" s="145" customFormat="1" ht="12.75" customHeight="1">
      <c r="H10923" s="149"/>
    </row>
    <row r="10924" s="145" customFormat="1" ht="12.75" customHeight="1">
      <c r="H10924" s="149"/>
    </row>
    <row r="10925" s="145" customFormat="1" ht="12.75" customHeight="1">
      <c r="H10925" s="149"/>
    </row>
    <row r="10926" s="145" customFormat="1" ht="12.75" customHeight="1">
      <c r="H10926" s="149"/>
    </row>
    <row r="10927" s="145" customFormat="1" ht="12.75" customHeight="1">
      <c r="H10927" s="149"/>
    </row>
    <row r="10928" s="145" customFormat="1" ht="12.75" customHeight="1">
      <c r="H10928" s="149"/>
    </row>
    <row r="10929" s="145" customFormat="1" ht="12.75" customHeight="1">
      <c r="H10929" s="149"/>
    </row>
    <row r="10930" s="145" customFormat="1" ht="12.75" customHeight="1">
      <c r="H10930" s="149"/>
    </row>
    <row r="10931" s="145" customFormat="1" ht="12.75" customHeight="1">
      <c r="H10931" s="149"/>
    </row>
    <row r="10932" s="145" customFormat="1" ht="12.75" customHeight="1">
      <c r="H10932" s="149"/>
    </row>
    <row r="10933" s="145" customFormat="1" ht="12.75" customHeight="1">
      <c r="H10933" s="149"/>
    </row>
    <row r="10934" s="145" customFormat="1" ht="12.75" customHeight="1">
      <c r="H10934" s="149"/>
    </row>
    <row r="10935" s="145" customFormat="1" ht="12.75" customHeight="1">
      <c r="H10935" s="149"/>
    </row>
    <row r="10936" s="145" customFormat="1" ht="12.75" customHeight="1">
      <c r="H10936" s="149"/>
    </row>
    <row r="10937" s="145" customFormat="1" ht="12.75" customHeight="1">
      <c r="H10937" s="149"/>
    </row>
    <row r="10938" s="145" customFormat="1" ht="12.75" customHeight="1">
      <c r="H10938" s="149"/>
    </row>
    <row r="10939" s="145" customFormat="1" ht="12.75" customHeight="1">
      <c r="H10939" s="149"/>
    </row>
    <row r="10940" s="145" customFormat="1" ht="12.75" customHeight="1">
      <c r="H10940" s="149"/>
    </row>
    <row r="10941" s="145" customFormat="1" ht="12.75" customHeight="1">
      <c r="H10941" s="149"/>
    </row>
    <row r="10942" s="145" customFormat="1" ht="12.75" customHeight="1">
      <c r="H10942" s="149"/>
    </row>
    <row r="10943" s="145" customFormat="1" ht="12.75" customHeight="1">
      <c r="H10943" s="149"/>
    </row>
    <row r="10944" s="145" customFormat="1" ht="12.75" customHeight="1">
      <c r="H10944" s="149"/>
    </row>
    <row r="10945" s="145" customFormat="1" ht="12.75" customHeight="1">
      <c r="H10945" s="149"/>
    </row>
    <row r="10946" s="145" customFormat="1" ht="12.75" customHeight="1">
      <c r="H10946" s="149"/>
    </row>
    <row r="10947" s="145" customFormat="1" ht="12.75" customHeight="1">
      <c r="H10947" s="149"/>
    </row>
    <row r="10948" s="145" customFormat="1" ht="12.75" customHeight="1">
      <c r="H10948" s="149"/>
    </row>
    <row r="10949" s="145" customFormat="1" ht="12.75" customHeight="1">
      <c r="H10949" s="149"/>
    </row>
    <row r="10950" s="145" customFormat="1" ht="12.75" customHeight="1">
      <c r="H10950" s="149"/>
    </row>
    <row r="10951" s="145" customFormat="1" ht="12.75" customHeight="1">
      <c r="H10951" s="149"/>
    </row>
    <row r="10952" s="145" customFormat="1" ht="12.75" customHeight="1">
      <c r="H10952" s="149"/>
    </row>
    <row r="10953" s="145" customFormat="1" ht="12.75" customHeight="1">
      <c r="H10953" s="149"/>
    </row>
    <row r="10954" s="145" customFormat="1" ht="12.75" customHeight="1">
      <c r="H10954" s="149"/>
    </row>
    <row r="10955" s="145" customFormat="1" ht="12.75" customHeight="1">
      <c r="H10955" s="149"/>
    </row>
    <row r="10956" s="145" customFormat="1" ht="12.75" customHeight="1">
      <c r="H10956" s="149"/>
    </row>
    <row r="10957" s="145" customFormat="1" ht="12.75" customHeight="1">
      <c r="H10957" s="149"/>
    </row>
    <row r="10958" s="145" customFormat="1" ht="12.75" customHeight="1">
      <c r="H10958" s="149"/>
    </row>
    <row r="10959" s="145" customFormat="1" ht="12.75" customHeight="1">
      <c r="H10959" s="149"/>
    </row>
    <row r="10960" s="145" customFormat="1" ht="12.75" customHeight="1">
      <c r="H10960" s="149"/>
    </row>
    <row r="10961" s="145" customFormat="1" ht="12.75" customHeight="1">
      <c r="H10961" s="149"/>
    </row>
    <row r="10962" s="145" customFormat="1" ht="12.75" customHeight="1">
      <c r="H10962" s="149"/>
    </row>
    <row r="10963" s="145" customFormat="1" ht="12.75" customHeight="1">
      <c r="H10963" s="149"/>
    </row>
    <row r="10964" s="145" customFormat="1" ht="12.75" customHeight="1">
      <c r="H10964" s="149"/>
    </row>
    <row r="10965" s="145" customFormat="1" ht="12.75" customHeight="1">
      <c r="H10965" s="149"/>
    </row>
    <row r="10966" s="145" customFormat="1" ht="12.75" customHeight="1">
      <c r="H10966" s="149"/>
    </row>
    <row r="10967" s="145" customFormat="1" ht="12.75" customHeight="1">
      <c r="H10967" s="149"/>
    </row>
    <row r="10968" s="145" customFormat="1" ht="12.75" customHeight="1">
      <c r="H10968" s="149"/>
    </row>
    <row r="10969" s="145" customFormat="1" ht="12.75" customHeight="1">
      <c r="H10969" s="149"/>
    </row>
    <row r="10970" s="145" customFormat="1" ht="12.75" customHeight="1">
      <c r="H10970" s="149"/>
    </row>
    <row r="10971" s="145" customFormat="1" ht="12.75" customHeight="1">
      <c r="H10971" s="149"/>
    </row>
    <row r="10972" s="145" customFormat="1" ht="12.75" customHeight="1">
      <c r="H10972" s="149"/>
    </row>
    <row r="10973" s="145" customFormat="1" ht="12.75" customHeight="1">
      <c r="H10973" s="149"/>
    </row>
    <row r="10974" s="145" customFormat="1" ht="12.75" customHeight="1">
      <c r="H10974" s="149"/>
    </row>
    <row r="10975" s="145" customFormat="1" ht="12.75" customHeight="1">
      <c r="H10975" s="149"/>
    </row>
    <row r="10976" s="145" customFormat="1" ht="12.75" customHeight="1">
      <c r="H10976" s="149"/>
    </row>
    <row r="10977" s="145" customFormat="1" ht="12.75" customHeight="1">
      <c r="H10977" s="149"/>
    </row>
    <row r="10978" s="145" customFormat="1" ht="12.75" customHeight="1">
      <c r="H10978" s="149"/>
    </row>
    <row r="10979" s="145" customFormat="1" ht="12.75" customHeight="1">
      <c r="H10979" s="149"/>
    </row>
    <row r="10980" s="145" customFormat="1" ht="12.75" customHeight="1">
      <c r="H10980" s="149"/>
    </row>
    <row r="10981" s="145" customFormat="1" ht="12.75" customHeight="1">
      <c r="H10981" s="149"/>
    </row>
    <row r="10982" s="145" customFormat="1" ht="12.75" customHeight="1">
      <c r="H10982" s="149"/>
    </row>
    <row r="10983" s="145" customFormat="1" ht="12.75" customHeight="1">
      <c r="H10983" s="149"/>
    </row>
    <row r="10984" s="145" customFormat="1" ht="12.75" customHeight="1">
      <c r="H10984" s="149"/>
    </row>
    <row r="10985" s="145" customFormat="1" ht="12.75" customHeight="1">
      <c r="H10985" s="149"/>
    </row>
    <row r="10986" s="145" customFormat="1" ht="12.75" customHeight="1">
      <c r="H10986" s="149"/>
    </row>
    <row r="10987" s="145" customFormat="1" ht="12.75" customHeight="1">
      <c r="H10987" s="149"/>
    </row>
    <row r="10988" s="145" customFormat="1" ht="12.75" customHeight="1">
      <c r="H10988" s="149"/>
    </row>
    <row r="10989" s="145" customFormat="1" ht="12.75" customHeight="1">
      <c r="H10989" s="149"/>
    </row>
    <row r="10990" s="145" customFormat="1" ht="12.75" customHeight="1">
      <c r="H10990" s="149"/>
    </row>
    <row r="10991" s="145" customFormat="1" ht="12.75" customHeight="1">
      <c r="H10991" s="149"/>
    </row>
    <row r="10992" s="145" customFormat="1" ht="12.75" customHeight="1">
      <c r="H10992" s="149"/>
    </row>
  </sheetData>
  <mergeCells count="3">
    <mergeCell ref="A4:H4"/>
    <mergeCell ref="C2:F2"/>
    <mergeCell ref="C6:H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"/>
  <sheetViews>
    <sheetView workbookViewId="0" topLeftCell="A1">
      <selection activeCell="A1" sqref="A1:J50"/>
    </sheetView>
  </sheetViews>
  <sheetFormatPr defaultColWidth="9.00390625" defaultRowHeight="12.75"/>
  <cols>
    <col min="1" max="1" width="2.00390625" style="46" customWidth="1"/>
    <col min="2" max="2" width="15.00390625" style="46" customWidth="1"/>
    <col min="3" max="3" width="15.875" style="46" customWidth="1"/>
    <col min="4" max="4" width="14.625" style="46" customWidth="1"/>
    <col min="5" max="5" width="13.625" style="46" customWidth="1"/>
    <col min="6" max="6" width="16.625" style="46" customWidth="1"/>
    <col min="7" max="7" width="15.25390625" style="46" customWidth="1"/>
    <col min="8" max="9" width="9.125" style="46" customWidth="1"/>
    <col min="10" max="10" width="27.375" style="114" customWidth="1"/>
    <col min="11" max="11" width="40.125" style="114" customWidth="1"/>
    <col min="12" max="16384" width="9.125" style="46" customWidth="1"/>
  </cols>
  <sheetData>
    <row r="1" spans="1:7" ht="24.75" customHeight="1" thickBot="1">
      <c r="A1" s="49" t="s">
        <v>16</v>
      </c>
      <c r="B1" s="50"/>
      <c r="C1" s="50"/>
      <c r="D1" s="50"/>
      <c r="E1" s="50"/>
      <c r="F1" s="50"/>
      <c r="G1" s="50"/>
    </row>
    <row r="2" spans="1:11" ht="12.75" customHeight="1">
      <c r="A2" s="111" t="s">
        <v>15</v>
      </c>
      <c r="B2" s="112"/>
      <c r="C2" s="113"/>
      <c r="D2" s="368"/>
      <c r="E2" s="369"/>
      <c r="F2" s="56" t="s">
        <v>17</v>
      </c>
      <c r="G2" s="57"/>
      <c r="H2" s="104"/>
      <c r="I2" s="105"/>
      <c r="J2" s="115" t="s">
        <v>46</v>
      </c>
      <c r="K2" s="114" t="s">
        <v>46</v>
      </c>
    </row>
    <row r="3" spans="1:10" ht="3" customHeight="1" hidden="1">
      <c r="A3" s="51"/>
      <c r="B3" s="52"/>
      <c r="C3" s="53"/>
      <c r="D3" s="53"/>
      <c r="E3" s="52"/>
      <c r="F3" s="54"/>
      <c r="G3" s="55"/>
      <c r="H3" s="104"/>
      <c r="I3" s="106"/>
      <c r="J3" s="115"/>
    </row>
    <row r="4" spans="1:10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104"/>
      <c r="I4" s="106"/>
      <c r="J4" s="115"/>
    </row>
    <row r="5" spans="1:10" ht="12.95" customHeight="1">
      <c r="A5" s="63"/>
      <c r="B5" s="64"/>
      <c r="C5" s="378"/>
      <c r="D5" s="379"/>
      <c r="E5" s="380"/>
      <c r="F5" s="54" t="s">
        <v>21</v>
      </c>
      <c r="G5" s="55"/>
      <c r="H5" s="107"/>
      <c r="I5" s="108"/>
      <c r="J5" s="115"/>
    </row>
    <row r="6" spans="1:15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105"/>
      <c r="I6" s="108"/>
      <c r="J6" s="115"/>
      <c r="O6" s="68"/>
    </row>
    <row r="7" spans="1:10" ht="12.95" customHeight="1">
      <c r="A7" s="63"/>
      <c r="B7" s="69"/>
      <c r="C7" s="379"/>
      <c r="D7" s="383"/>
      <c r="E7" s="384"/>
      <c r="F7" s="70" t="s">
        <v>25</v>
      </c>
      <c r="G7" s="67">
        <v>0</v>
      </c>
      <c r="H7" s="109"/>
      <c r="I7" s="110"/>
      <c r="J7" s="115"/>
    </row>
    <row r="8" spans="1:9" ht="12.75">
      <c r="A8" s="71" t="s">
        <v>26</v>
      </c>
      <c r="B8" s="54"/>
      <c r="C8" s="385"/>
      <c r="D8" s="385"/>
      <c r="E8" s="373"/>
      <c r="F8" s="72" t="s">
        <v>27</v>
      </c>
      <c r="G8" s="55"/>
      <c r="H8" s="73"/>
      <c r="I8" s="74"/>
    </row>
    <row r="9" spans="1:8" ht="12.75">
      <c r="A9" s="71"/>
      <c r="B9" s="54"/>
      <c r="C9" s="385"/>
      <c r="D9" s="385"/>
      <c r="E9" s="373"/>
      <c r="F9" s="47"/>
      <c r="G9" s="75"/>
      <c r="H9" s="47"/>
    </row>
    <row r="10" spans="1:10" ht="12.75">
      <c r="A10" s="71" t="s">
        <v>28</v>
      </c>
      <c r="B10" s="54"/>
      <c r="C10" s="385"/>
      <c r="D10" s="385"/>
      <c r="E10" s="385"/>
      <c r="F10" s="76"/>
      <c r="G10" s="75"/>
      <c r="H10" s="77"/>
      <c r="J10" s="116"/>
    </row>
    <row r="11" spans="1:5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47"/>
      <c r="BA11" s="80"/>
      <c r="BB11" s="80"/>
      <c r="BC11" s="80"/>
      <c r="BD11" s="80"/>
      <c r="BE11" s="80"/>
    </row>
    <row r="12" spans="1:8" ht="12.75" customHeight="1">
      <c r="A12" s="81" t="s">
        <v>31</v>
      </c>
      <c r="B12" s="62"/>
      <c r="C12" s="373"/>
      <c r="D12" s="374"/>
      <c r="E12" s="375"/>
      <c r="F12" s="82" t="s">
        <v>32</v>
      </c>
      <c r="G12" s="83"/>
      <c r="H12" s="47"/>
    </row>
    <row r="13" spans="1:8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47"/>
    </row>
    <row r="14" spans="1:7" ht="17.25" customHeight="1" thickBot="1">
      <c r="A14" s="154"/>
      <c r="B14" s="155" t="s">
        <v>65</v>
      </c>
      <c r="C14" s="156"/>
      <c r="D14" s="157"/>
      <c r="E14" s="158" t="s">
        <v>66</v>
      </c>
      <c r="F14" s="158" t="s">
        <v>67</v>
      </c>
      <c r="G14" s="159" t="s">
        <v>68</v>
      </c>
    </row>
    <row r="15" spans="1:7" ht="15.95" customHeight="1">
      <c r="A15" s="160"/>
      <c r="B15" s="161"/>
      <c r="C15" s="162"/>
      <c r="D15" s="381"/>
      <c r="E15" s="382"/>
      <c r="F15" s="163"/>
      <c r="G15" s="164"/>
    </row>
    <row r="16" spans="1:7" ht="15.95" customHeight="1">
      <c r="A16" s="160"/>
      <c r="B16" s="165"/>
      <c r="C16" s="166"/>
      <c r="D16" s="366"/>
      <c r="E16" s="367"/>
      <c r="F16" s="168"/>
      <c r="G16" s="164"/>
    </row>
    <row r="17" spans="1:7" ht="15.95" customHeight="1">
      <c r="A17" s="160"/>
      <c r="B17" s="165"/>
      <c r="C17" s="166"/>
      <c r="D17" s="366"/>
      <c r="E17" s="367"/>
      <c r="F17" s="168"/>
      <c r="G17" s="164"/>
    </row>
    <row r="18" spans="1:7" ht="15.95" customHeight="1">
      <c r="A18" s="160"/>
      <c r="B18" s="169"/>
      <c r="C18" s="166"/>
      <c r="D18" s="366"/>
      <c r="E18" s="367"/>
      <c r="F18" s="168"/>
      <c r="G18" s="164"/>
    </row>
    <row r="19" spans="1:7" ht="15.95" customHeight="1">
      <c r="A19" s="160"/>
      <c r="B19" s="165"/>
      <c r="C19" s="166"/>
      <c r="D19" s="364"/>
      <c r="E19" s="365"/>
      <c r="F19" s="168"/>
      <c r="G19" s="164"/>
    </row>
    <row r="20" spans="1:7" ht="15.95" customHeight="1">
      <c r="A20" s="160"/>
      <c r="B20" s="165"/>
      <c r="C20" s="166"/>
      <c r="D20" s="366"/>
      <c r="E20" s="367"/>
      <c r="F20" s="168"/>
      <c r="G20" s="164"/>
    </row>
    <row r="21" spans="1:7" ht="3" customHeight="1">
      <c r="A21" s="160"/>
      <c r="B21" s="165"/>
      <c r="C21" s="166"/>
      <c r="D21" s="167"/>
      <c r="E21" s="170"/>
      <c r="F21" s="168"/>
      <c r="G21" s="164"/>
    </row>
    <row r="22" spans="1:7" ht="3" customHeight="1">
      <c r="A22" s="160"/>
      <c r="B22" s="165"/>
      <c r="C22" s="166"/>
      <c r="D22" s="167"/>
      <c r="E22" s="170"/>
      <c r="F22" s="168"/>
      <c r="G22" s="164"/>
    </row>
    <row r="23" spans="1:7" ht="3" customHeight="1" thickBot="1">
      <c r="A23" s="376"/>
      <c r="B23" s="377"/>
      <c r="C23" s="171"/>
      <c r="D23" s="172"/>
      <c r="E23" s="173"/>
      <c r="F23" s="174"/>
      <c r="G23" s="175"/>
    </row>
    <row r="24" spans="1:7" ht="12.75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</row>
    <row r="25" spans="1:7" ht="12.75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</row>
    <row r="26" spans="1:7" ht="2.25" customHeight="1">
      <c r="A26" s="85"/>
      <c r="B26" s="47"/>
      <c r="C26" s="91"/>
      <c r="D26" s="47"/>
      <c r="E26" s="47"/>
      <c r="F26" s="92"/>
      <c r="G26" s="93"/>
    </row>
    <row r="27" spans="1:7" ht="34.5" customHeight="1">
      <c r="A27" s="388"/>
      <c r="B27" s="389"/>
      <c r="C27" s="390"/>
      <c r="D27" s="391"/>
      <c r="E27" s="390"/>
      <c r="F27" s="371"/>
      <c r="G27" s="372"/>
    </row>
    <row r="28" spans="1:7" ht="15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</row>
    <row r="29" spans="1: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</row>
    <row r="30" spans="1:7" ht="12.75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</row>
    <row r="31" spans="1:7" ht="12.75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</row>
    <row r="32" spans="1:7" ht="12.75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</row>
    <row r="33" spans="1:7" ht="12.75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</row>
    <row r="34" spans="1:7" ht="12.75" hidden="1">
      <c r="A34" s="95" t="s">
        <v>47</v>
      </c>
      <c r="B34" s="96"/>
      <c r="C34" s="127"/>
      <c r="D34" s="96"/>
      <c r="E34" s="98"/>
      <c r="F34" s="394">
        <v>0</v>
      </c>
      <c r="G34" s="395"/>
    </row>
    <row r="35" spans="1:11" s="101" customFormat="1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J35" s="117"/>
      <c r="K35" s="117"/>
    </row>
    <row r="36" ht="16.5" customHeight="1">
      <c r="A36" s="102" t="s">
        <v>44</v>
      </c>
    </row>
    <row r="37" spans="2:8" ht="12.75">
      <c r="B37" s="386"/>
      <c r="C37" s="386"/>
      <c r="D37" s="386"/>
      <c r="E37" s="386"/>
      <c r="F37" s="386"/>
      <c r="G37" s="386"/>
      <c r="H37" s="46" t="s">
        <v>1</v>
      </c>
    </row>
    <row r="38" spans="1:8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</row>
    <row r="39" spans="1:8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</row>
    <row r="40" spans="1:8" ht="12.75">
      <c r="A40" s="103"/>
      <c r="B40" s="386"/>
      <c r="C40" s="386"/>
      <c r="D40" s="386"/>
      <c r="E40" s="386"/>
      <c r="F40" s="386"/>
      <c r="G40" s="386"/>
      <c r="H40" s="46" t="s">
        <v>1</v>
      </c>
    </row>
    <row r="41" spans="1:8" ht="12.75">
      <c r="A41" s="103"/>
      <c r="B41" s="386"/>
      <c r="C41" s="386"/>
      <c r="D41" s="386"/>
      <c r="E41" s="386"/>
      <c r="F41" s="386"/>
      <c r="G41" s="386"/>
      <c r="H41" s="46" t="s">
        <v>1</v>
      </c>
    </row>
    <row r="42" spans="1:8" ht="12.75">
      <c r="A42" s="103"/>
      <c r="B42" s="386"/>
      <c r="C42" s="386"/>
      <c r="D42" s="386"/>
      <c r="E42" s="386"/>
      <c r="F42" s="386"/>
      <c r="G42" s="386"/>
      <c r="H42" s="46" t="s">
        <v>1</v>
      </c>
    </row>
    <row r="43" spans="1:8" ht="12.75">
      <c r="A43" s="103"/>
      <c r="B43" s="386"/>
      <c r="C43" s="386"/>
      <c r="D43" s="386"/>
      <c r="E43" s="386"/>
      <c r="F43" s="386"/>
      <c r="G43" s="386"/>
      <c r="H43" s="46" t="s">
        <v>1</v>
      </c>
    </row>
    <row r="44" spans="1:8" ht="12.75">
      <c r="A44" s="103"/>
      <c r="B44" s="386"/>
      <c r="C44" s="386"/>
      <c r="D44" s="386"/>
      <c r="E44" s="386"/>
      <c r="F44" s="386"/>
      <c r="G44" s="386"/>
      <c r="H44" s="46" t="s">
        <v>1</v>
      </c>
    </row>
    <row r="45" spans="1:8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</row>
    <row r="46" spans="2:7" ht="12.75">
      <c r="B46" s="387"/>
      <c r="C46" s="387"/>
      <c r="D46" s="387"/>
      <c r="E46" s="387"/>
      <c r="F46" s="387"/>
      <c r="G46" s="387"/>
    </row>
    <row r="47" spans="2:7" ht="12.75">
      <c r="B47" s="387"/>
      <c r="C47" s="387"/>
      <c r="D47" s="387"/>
      <c r="E47" s="387"/>
      <c r="F47" s="387"/>
      <c r="G47" s="387"/>
    </row>
    <row r="48" spans="2:7" ht="12.75">
      <c r="B48" s="387"/>
      <c r="C48" s="387"/>
      <c r="D48" s="387"/>
      <c r="E48" s="387"/>
      <c r="F48" s="387"/>
      <c r="G48" s="387"/>
    </row>
    <row r="49" spans="2:7" ht="12.75">
      <c r="B49" s="387"/>
      <c r="C49" s="387"/>
      <c r="D49" s="387"/>
      <c r="E49" s="387"/>
      <c r="F49" s="387"/>
      <c r="G49" s="387"/>
    </row>
    <row r="50" spans="2:7" ht="12.75">
      <c r="B50" s="387"/>
      <c r="C50" s="387"/>
      <c r="D50" s="387"/>
      <c r="E50" s="387"/>
      <c r="F50" s="387"/>
      <c r="G50" s="387"/>
    </row>
    <row r="51" spans="2:7" ht="12.75">
      <c r="B51" s="370"/>
      <c r="C51" s="370"/>
      <c r="D51" s="370"/>
      <c r="E51" s="370"/>
      <c r="F51" s="370"/>
      <c r="G51" s="370"/>
    </row>
    <row r="52" spans="2:7" ht="12.75">
      <c r="B52" s="370"/>
      <c r="C52" s="370"/>
      <c r="D52" s="370"/>
      <c r="E52" s="370"/>
      <c r="F52" s="370"/>
      <c r="G52" s="370"/>
    </row>
    <row r="53" spans="2:7" ht="12.75">
      <c r="B53" s="370"/>
      <c r="C53" s="370"/>
      <c r="D53" s="370"/>
      <c r="E53" s="370"/>
      <c r="F53" s="370"/>
      <c r="G53" s="370"/>
    </row>
  </sheetData>
  <mergeCells count="28">
    <mergeCell ref="C9:E9"/>
    <mergeCell ref="C10:E10"/>
    <mergeCell ref="C11:E11"/>
    <mergeCell ref="B37:G50"/>
    <mergeCell ref="A27:C27"/>
    <mergeCell ref="D27:E27"/>
    <mergeCell ref="F35:G35"/>
    <mergeCell ref="F34:G34"/>
    <mergeCell ref="F30:G30"/>
    <mergeCell ref="F33:G33"/>
    <mergeCell ref="F31:G31"/>
    <mergeCell ref="F32:G32"/>
    <mergeCell ref="D19:E19"/>
    <mergeCell ref="D20:E20"/>
    <mergeCell ref="D2:E2"/>
    <mergeCell ref="B53:G53"/>
    <mergeCell ref="F27:G27"/>
    <mergeCell ref="B51:G51"/>
    <mergeCell ref="B52:G52"/>
    <mergeCell ref="C12:E12"/>
    <mergeCell ref="A23:B23"/>
    <mergeCell ref="C5:E5"/>
    <mergeCell ref="D15:E15"/>
    <mergeCell ref="D16:E16"/>
    <mergeCell ref="D17:E17"/>
    <mergeCell ref="D18:E18"/>
    <mergeCell ref="C7:E7"/>
    <mergeCell ref="C8:E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76" customWidth="1"/>
    <col min="2" max="2" width="14.375" style="176" customWidth="1"/>
    <col min="3" max="3" width="38.25390625" style="200" customWidth="1"/>
    <col min="4" max="4" width="4.625" style="176" customWidth="1"/>
    <col min="5" max="5" width="10.625" style="176" customWidth="1"/>
    <col min="6" max="6" width="9.875" style="176" customWidth="1"/>
    <col min="7" max="7" width="12.75390625" style="176" customWidth="1"/>
    <col min="8" max="16384" width="9.125" style="176" customWidth="1"/>
  </cols>
  <sheetData>
    <row r="1" spans="1:7" ht="16.5" thickBot="1">
      <c r="A1" s="396" t="s">
        <v>71</v>
      </c>
      <c r="B1" s="396"/>
      <c r="C1" s="397"/>
      <c r="D1" s="396"/>
      <c r="E1" s="396"/>
      <c r="F1" s="396"/>
      <c r="G1" s="396"/>
    </row>
    <row r="2" spans="1:7" ht="13.5" thickTop="1">
      <c r="A2" s="177" t="s">
        <v>72</v>
      </c>
      <c r="B2" s="178"/>
      <c r="C2" s="398"/>
      <c r="D2" s="398"/>
      <c r="E2" s="398"/>
      <c r="F2" s="398"/>
      <c r="G2" s="399"/>
    </row>
    <row r="3" spans="1:7" ht="12.75">
      <c r="A3" s="179" t="s">
        <v>73</v>
      </c>
      <c r="B3" s="180"/>
      <c r="C3" s="400"/>
      <c r="D3" s="400"/>
      <c r="E3" s="400"/>
      <c r="F3" s="400"/>
      <c r="G3" s="401"/>
    </row>
    <row r="4" spans="1:7" ht="13.5" thickBot="1">
      <c r="A4" s="181" t="s">
        <v>74</v>
      </c>
      <c r="B4" s="182"/>
      <c r="C4" s="402"/>
      <c r="D4" s="402"/>
      <c r="E4" s="402"/>
      <c r="F4" s="402"/>
      <c r="G4" s="403"/>
    </row>
    <row r="5" spans="2:4" ht="14.25" thickBot="1" thickTop="1">
      <c r="B5" s="183"/>
      <c r="C5" s="184"/>
      <c r="D5" s="185"/>
    </row>
    <row r="6" spans="1:7" ht="13.5" thickBot="1">
      <c r="A6" s="186" t="s">
        <v>75</v>
      </c>
      <c r="B6" s="187" t="s">
        <v>76</v>
      </c>
      <c r="C6" s="188" t="s">
        <v>77</v>
      </c>
      <c r="D6" s="189" t="s">
        <v>78</v>
      </c>
      <c r="E6" s="190" t="s">
        <v>79</v>
      </c>
      <c r="F6" s="191" t="s">
        <v>80</v>
      </c>
      <c r="G6" s="192" t="s">
        <v>81</v>
      </c>
    </row>
    <row r="7" spans="1:7" ht="14.25" thickBot="1" thickTop="1">
      <c r="A7" s="193"/>
      <c r="B7" s="194"/>
      <c r="C7" s="195"/>
      <c r="D7" s="196"/>
      <c r="E7" s="197"/>
      <c r="F7" s="198"/>
      <c r="G7" s="199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12.75">
      <c r="A2" s="111" t="s">
        <v>15</v>
      </c>
      <c r="B2" s="112"/>
      <c r="C2" s="243" t="s">
        <v>92</v>
      </c>
      <c r="D2" s="405" t="s">
        <v>101</v>
      </c>
      <c r="E2" s="369"/>
      <c r="F2" s="56" t="s">
        <v>17</v>
      </c>
      <c r="G2" s="57"/>
      <c r="H2" s="251"/>
      <c r="I2" s="252"/>
      <c r="J2" s="253" t="s">
        <v>101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92</v>
      </c>
      <c r="B5" s="64"/>
      <c r="C5" s="406" t="s">
        <v>93</v>
      </c>
      <c r="D5" s="379"/>
      <c r="E5" s="380"/>
      <c r="F5" s="54" t="s">
        <v>21</v>
      </c>
      <c r="G5" s="55"/>
      <c r="H5" s="256"/>
      <c r="I5" s="257"/>
      <c r="J5" s="255"/>
      <c r="K5" s="258" t="s">
        <v>93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/>
  </sheetViews>
  <sheetFormatPr defaultColWidth="9.00390625" defaultRowHeight="12.75"/>
  <cols>
    <col min="1" max="1" width="5.875" style="268" customWidth="1"/>
    <col min="2" max="2" width="6.125" style="268" customWidth="1"/>
    <col min="3" max="3" width="11.375" style="268" customWidth="1"/>
    <col min="4" max="4" width="15.875" style="268" customWidth="1"/>
    <col min="5" max="5" width="11.25390625" style="268" customWidth="1"/>
    <col min="6" max="6" width="10.875" style="268" customWidth="1"/>
    <col min="7" max="7" width="11.00390625" style="268" customWidth="1"/>
    <col min="8" max="8" width="11.125" style="268" customWidth="1"/>
    <col min="9" max="9" width="10.75390625" style="268" customWidth="1"/>
    <col min="10" max="16384" width="9.125" style="268" customWidth="1"/>
  </cols>
  <sheetData>
    <row r="1" spans="1:9" ht="12" thickTop="1">
      <c r="A1" s="269" t="s">
        <v>2</v>
      </c>
      <c r="B1" s="270"/>
      <c r="C1" s="269" t="s">
        <v>228</v>
      </c>
      <c r="D1" s="270"/>
      <c r="E1" s="270"/>
      <c r="F1" s="270"/>
      <c r="G1" s="269" t="s">
        <v>225</v>
      </c>
      <c r="H1" s="270">
        <v>1</v>
      </c>
      <c r="I1" s="271"/>
    </row>
    <row r="2" spans="1:9" ht="12" thickBot="1">
      <c r="A2" s="272" t="s">
        <v>224</v>
      </c>
      <c r="B2" s="273"/>
      <c r="C2" s="272" t="s">
        <v>229</v>
      </c>
      <c r="D2" s="273"/>
      <c r="E2" s="273"/>
      <c r="F2" s="273"/>
      <c r="G2" s="272" t="s">
        <v>101</v>
      </c>
      <c r="H2" s="273"/>
      <c r="I2" s="274"/>
    </row>
    <row r="3" ht="12" thickTop="1"/>
    <row r="4" spans="1:9" ht="18">
      <c r="A4" s="409" t="s">
        <v>226</v>
      </c>
      <c r="B4" s="409"/>
      <c r="C4" s="409"/>
      <c r="D4" s="409"/>
      <c r="E4" s="409"/>
      <c r="F4" s="409"/>
      <c r="G4" s="409"/>
      <c r="H4" s="409"/>
      <c r="I4" s="409"/>
    </row>
    <row r="5" ht="12" thickBot="1"/>
    <row r="6" spans="1:9" ht="12.75">
      <c r="A6" s="284" t="s">
        <v>227</v>
      </c>
      <c r="B6" s="277"/>
      <c r="C6" s="276"/>
      <c r="D6" s="276"/>
      <c r="E6" s="278"/>
      <c r="F6" s="279" t="s">
        <v>117</v>
      </c>
      <c r="G6" s="279"/>
      <c r="H6" s="279"/>
      <c r="I6" s="286" t="s">
        <v>68</v>
      </c>
    </row>
    <row r="7" spans="1:9" ht="12.75">
      <c r="A7" s="285" t="s">
        <v>215</v>
      </c>
      <c r="B7" s="280" t="s">
        <v>216</v>
      </c>
      <c r="C7" s="281"/>
      <c r="D7" s="281"/>
      <c r="E7" s="282"/>
      <c r="F7" s="283" t="s">
        <v>215</v>
      </c>
      <c r="G7" s="283"/>
      <c r="H7" s="283"/>
      <c r="I7" s="287"/>
    </row>
    <row r="8" spans="1:9" ht="12.75">
      <c r="A8" s="285" t="s">
        <v>217</v>
      </c>
      <c r="B8" s="280" t="s">
        <v>218</v>
      </c>
      <c r="C8" s="281"/>
      <c r="D8" s="281"/>
      <c r="E8" s="282"/>
      <c r="F8" s="283" t="s">
        <v>217</v>
      </c>
      <c r="G8" s="283"/>
      <c r="H8" s="283"/>
      <c r="I8" s="287"/>
    </row>
    <row r="9" spans="1:9" ht="12" thickBot="1">
      <c r="A9" s="288"/>
      <c r="B9" s="289" t="s">
        <v>230</v>
      </c>
      <c r="C9" s="290"/>
      <c r="D9" s="290"/>
      <c r="E9" s="291"/>
      <c r="F9" s="292"/>
      <c r="G9" s="292"/>
      <c r="H9" s="292"/>
      <c r="I9" s="293">
        <f>SUM(I7:I8)</f>
        <v>0</v>
      </c>
    </row>
    <row r="10" ht="12.75">
      <c r="A10" s="275"/>
    </row>
  </sheetData>
  <mergeCells count="1">
    <mergeCell ref="A4:I4"/>
  </mergeCells>
  <printOptions/>
  <pageMargins left="0.590551181102362" right="0.393700787401575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50"/>
  <sheetViews>
    <sheetView showGridLines="0" workbookViewId="0" topLeftCell="A1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9" customWidth="1"/>
    <col min="3" max="3" width="38.25390625" style="9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41" width="9.00390625" style="0" hidden="1" customWidth="1"/>
    <col min="53" max="53" width="73.375" style="0" customWidth="1"/>
  </cols>
  <sheetData>
    <row r="1" spans="1:10" ht="16.5" thickBot="1">
      <c r="A1" s="396" t="s">
        <v>71</v>
      </c>
      <c r="B1" s="396"/>
      <c r="C1" s="397"/>
      <c r="D1" s="396"/>
      <c r="E1" s="396"/>
      <c r="F1" s="396"/>
      <c r="G1" s="396"/>
      <c r="H1" s="176"/>
      <c r="I1" s="176"/>
      <c r="J1" s="176"/>
    </row>
    <row r="2" spans="1:10" ht="13.5" thickTop="1">
      <c r="A2" s="177" t="s">
        <v>72</v>
      </c>
      <c r="B2" s="178" t="s">
        <v>82</v>
      </c>
      <c r="C2" s="422" t="s">
        <v>83</v>
      </c>
      <c r="D2" s="398"/>
      <c r="E2" s="398"/>
      <c r="F2" s="398"/>
      <c r="G2" s="399"/>
      <c r="H2" s="176"/>
      <c r="I2" s="176"/>
      <c r="J2" s="176"/>
    </row>
    <row r="3" spans="1:10" ht="12.75">
      <c r="A3" s="179" t="s">
        <v>73</v>
      </c>
      <c r="B3" s="180" t="s">
        <v>92</v>
      </c>
      <c r="C3" s="423" t="s">
        <v>93</v>
      </c>
      <c r="D3" s="400"/>
      <c r="E3" s="400"/>
      <c r="F3" s="400"/>
      <c r="G3" s="401"/>
      <c r="H3" s="176"/>
      <c r="I3" s="176"/>
      <c r="J3" s="176"/>
    </row>
    <row r="4" spans="1:10" ht="13.5" thickBot="1">
      <c r="A4" s="294" t="s">
        <v>74</v>
      </c>
      <c r="B4" s="295" t="s">
        <v>92</v>
      </c>
      <c r="C4" s="424" t="s">
        <v>101</v>
      </c>
      <c r="D4" s="425"/>
      <c r="E4" s="425"/>
      <c r="F4" s="425"/>
      <c r="G4" s="426"/>
      <c r="H4" s="176"/>
      <c r="I4" s="176"/>
      <c r="J4" s="176"/>
    </row>
    <row r="5" spans="1:10" ht="14.25" thickBot="1" thickTop="1">
      <c r="A5" s="176"/>
      <c r="B5" s="183"/>
      <c r="C5" s="184"/>
      <c r="D5" s="185"/>
      <c r="E5" s="176"/>
      <c r="F5" s="176"/>
      <c r="G5" s="176"/>
      <c r="H5" s="176"/>
      <c r="I5" s="176"/>
      <c r="J5" s="176"/>
    </row>
    <row r="6" spans="1:10" ht="14.25" thickBot="1" thickTop="1">
      <c r="A6" s="304" t="s">
        <v>75</v>
      </c>
      <c r="B6" s="305" t="s">
        <v>76</v>
      </c>
      <c r="C6" s="299" t="s">
        <v>77</v>
      </c>
      <c r="D6" s="300" t="s">
        <v>78</v>
      </c>
      <c r="E6" s="301" t="s">
        <v>79</v>
      </c>
      <c r="F6" s="302" t="s">
        <v>80</v>
      </c>
      <c r="G6" s="303" t="s">
        <v>81</v>
      </c>
      <c r="H6" s="176"/>
      <c r="I6" s="176"/>
      <c r="J6" s="176"/>
    </row>
    <row r="7" spans="1:10" ht="12.75">
      <c r="A7" s="317" t="s">
        <v>231</v>
      </c>
      <c r="B7" s="318" t="s">
        <v>215</v>
      </c>
      <c r="C7" s="319" t="s">
        <v>216</v>
      </c>
      <c r="D7" s="296"/>
      <c r="E7" s="297"/>
      <c r="F7" s="427">
        <f>SUM(G8:G11)</f>
        <v>0</v>
      </c>
      <c r="G7" s="428"/>
      <c r="H7" s="176"/>
      <c r="I7" s="176"/>
      <c r="J7" s="176"/>
    </row>
    <row r="8" spans="1:60" ht="12.75" outlineLevel="1">
      <c r="A8" s="314">
        <v>1</v>
      </c>
      <c r="B8" s="307" t="s">
        <v>232</v>
      </c>
      <c r="C8" s="322" t="s">
        <v>233</v>
      </c>
      <c r="D8" s="309" t="s">
        <v>234</v>
      </c>
      <c r="E8" s="311">
        <v>1</v>
      </c>
      <c r="F8" s="313"/>
      <c r="G8" s="316">
        <f>E8*F8</f>
        <v>0</v>
      </c>
      <c r="H8" s="298"/>
      <c r="I8" s="298"/>
      <c r="J8" s="298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</row>
    <row r="9" spans="1:60" ht="12.75" outlineLevel="1">
      <c r="A9" s="314"/>
      <c r="B9" s="307"/>
      <c r="C9" s="410" t="s">
        <v>235</v>
      </c>
      <c r="D9" s="411"/>
      <c r="E9" s="412"/>
      <c r="F9" s="413"/>
      <c r="G9" s="414"/>
      <c r="H9" s="298"/>
      <c r="I9" s="298"/>
      <c r="J9" s="298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306" t="str">
        <f>C9</f>
        <v>Veškeré náklady spojené s vybudováním, provozem a odstraněním zařízení staveniště.</v>
      </c>
      <c r="BB9" s="267"/>
      <c r="BC9" s="267"/>
      <c r="BD9" s="267"/>
      <c r="BE9" s="267"/>
      <c r="BF9" s="267"/>
      <c r="BG9" s="267"/>
      <c r="BH9" s="267"/>
    </row>
    <row r="10" spans="1:60" ht="12.75" outlineLevel="1">
      <c r="A10" s="314">
        <v>2</v>
      </c>
      <c r="B10" s="307" t="s">
        <v>236</v>
      </c>
      <c r="C10" s="322" t="s">
        <v>237</v>
      </c>
      <c r="D10" s="309" t="s">
        <v>234</v>
      </c>
      <c r="E10" s="311">
        <v>1</v>
      </c>
      <c r="F10" s="313"/>
      <c r="G10" s="316">
        <f>E10*F10</f>
        <v>0</v>
      </c>
      <c r="H10" s="298"/>
      <c r="I10" s="298"/>
      <c r="J10" s="298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</row>
    <row r="11" spans="1:60" ht="12.75" outlineLevel="1">
      <c r="A11" s="314"/>
      <c r="B11" s="307"/>
      <c r="C11" s="410" t="s">
        <v>238</v>
      </c>
      <c r="D11" s="411"/>
      <c r="E11" s="412"/>
      <c r="F11" s="413"/>
      <c r="G11" s="414"/>
      <c r="H11" s="298"/>
      <c r="I11" s="298"/>
      <c r="J11" s="298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306" t="str">
        <f>C11</f>
        <v>Koordinace stavebních a technologických dodávek stavby.</v>
      </c>
      <c r="BB11" s="267"/>
      <c r="BC11" s="267"/>
      <c r="BD11" s="267"/>
      <c r="BE11" s="267"/>
      <c r="BF11" s="267"/>
      <c r="BG11" s="267"/>
      <c r="BH11" s="267"/>
    </row>
    <row r="12" spans="1:10" ht="12.75">
      <c r="A12" s="315" t="s">
        <v>231</v>
      </c>
      <c r="B12" s="308" t="s">
        <v>217</v>
      </c>
      <c r="C12" s="323" t="s">
        <v>218</v>
      </c>
      <c r="D12" s="310"/>
      <c r="E12" s="312"/>
      <c r="F12" s="420">
        <f>SUM(G13:G32)</f>
        <v>0</v>
      </c>
      <c r="G12" s="421"/>
      <c r="H12" s="176"/>
      <c r="I12" s="176"/>
      <c r="J12" s="176"/>
    </row>
    <row r="13" spans="1:60" ht="12.75" outlineLevel="1">
      <c r="A13" s="314">
        <v>3</v>
      </c>
      <c r="B13" s="307" t="s">
        <v>239</v>
      </c>
      <c r="C13" s="322" t="s">
        <v>240</v>
      </c>
      <c r="D13" s="309" t="s">
        <v>234</v>
      </c>
      <c r="E13" s="311">
        <v>1</v>
      </c>
      <c r="F13" s="313"/>
      <c r="G13" s="316">
        <f>E13*F13</f>
        <v>0</v>
      </c>
      <c r="H13" s="298"/>
      <c r="I13" s="298"/>
      <c r="J13" s="298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</row>
    <row r="14" spans="1:60" ht="12.75" outlineLevel="1">
      <c r="A14" s="314"/>
      <c r="B14" s="307"/>
      <c r="C14" s="410" t="s">
        <v>241</v>
      </c>
      <c r="D14" s="411"/>
      <c r="E14" s="412"/>
      <c r="F14" s="413"/>
      <c r="G14" s="414"/>
      <c r="H14" s="298"/>
      <c r="I14" s="298"/>
      <c r="J14" s="298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306" t="str">
        <f>C14</f>
        <v>Náklady spojené s účastí zhotovitele na předání a převzetí staveniště.</v>
      </c>
      <c r="BB14" s="267"/>
      <c r="BC14" s="267"/>
      <c r="BD14" s="267"/>
      <c r="BE14" s="267"/>
      <c r="BF14" s="267"/>
      <c r="BG14" s="267"/>
      <c r="BH14" s="267"/>
    </row>
    <row r="15" spans="1:60" ht="12.75" outlineLevel="1">
      <c r="A15" s="314">
        <v>4</v>
      </c>
      <c r="B15" s="307" t="s">
        <v>242</v>
      </c>
      <c r="C15" s="322" t="s">
        <v>243</v>
      </c>
      <c r="D15" s="309" t="s">
        <v>234</v>
      </c>
      <c r="E15" s="311">
        <v>1</v>
      </c>
      <c r="F15" s="313"/>
      <c r="G15" s="316">
        <f>E15*F15</f>
        <v>0</v>
      </c>
      <c r="H15" s="298"/>
      <c r="I15" s="298"/>
      <c r="J15" s="298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</row>
    <row r="16" spans="1:60" ht="22.5" outlineLevel="1">
      <c r="A16" s="314"/>
      <c r="B16" s="307"/>
      <c r="C16" s="410" t="s">
        <v>244</v>
      </c>
      <c r="D16" s="411"/>
      <c r="E16" s="412"/>
      <c r="F16" s="413"/>
      <c r="G16" s="414"/>
      <c r="H16" s="298"/>
      <c r="I16" s="298"/>
      <c r="J16" s="298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  <c r="AO16" s="267"/>
      <c r="AP16" s="267"/>
      <c r="AQ16" s="267"/>
      <c r="AR16" s="267"/>
      <c r="AS16" s="267"/>
      <c r="AT16" s="267"/>
      <c r="AU16" s="267"/>
      <c r="AV16" s="267"/>
      <c r="AW16" s="267"/>
      <c r="AX16" s="267"/>
      <c r="AY16" s="267"/>
      <c r="AZ16" s="267"/>
      <c r="BA16" s="306" t="str">
        <f>C16</f>
        <v>Náklady zhotovitele, související s prováděním zkoušek a revizí předepsaných technickými normami nebo objednatelem a které jsou pro provedení díla nezbytné.</v>
      </c>
      <c r="BB16" s="267"/>
      <c r="BC16" s="267"/>
      <c r="BD16" s="267"/>
      <c r="BE16" s="267"/>
      <c r="BF16" s="267"/>
      <c r="BG16" s="267"/>
      <c r="BH16" s="267"/>
    </row>
    <row r="17" spans="1:60" ht="12.75" outlineLevel="1">
      <c r="A17" s="314">
        <v>5</v>
      </c>
      <c r="B17" s="307" t="s">
        <v>245</v>
      </c>
      <c r="C17" s="322" t="s">
        <v>246</v>
      </c>
      <c r="D17" s="309" t="s">
        <v>234</v>
      </c>
      <c r="E17" s="311">
        <v>1</v>
      </c>
      <c r="F17" s="313"/>
      <c r="G17" s="316">
        <f>E17*F17</f>
        <v>0</v>
      </c>
      <c r="H17" s="298"/>
      <c r="I17" s="298"/>
      <c r="J17" s="298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</row>
    <row r="18" spans="1:60" ht="22.5" outlineLevel="1">
      <c r="A18" s="314"/>
      <c r="B18" s="307"/>
      <c r="C18" s="410" t="s">
        <v>247</v>
      </c>
      <c r="D18" s="411"/>
      <c r="E18" s="412"/>
      <c r="F18" s="413"/>
      <c r="G18" s="414"/>
      <c r="H18" s="298"/>
      <c r="I18" s="298"/>
      <c r="J18" s="298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306" t="str">
        <f>C18</f>
        <v>Náklady na individuální zkoušky dodaných a smontovaných technologických zařízení včetně komplexního vyzkoušení.</v>
      </c>
      <c r="BB18" s="267"/>
      <c r="BC18" s="267"/>
      <c r="BD18" s="267"/>
      <c r="BE18" s="267"/>
      <c r="BF18" s="267"/>
      <c r="BG18" s="267"/>
      <c r="BH18" s="267"/>
    </row>
    <row r="19" spans="1:60" ht="12.75" outlineLevel="1">
      <c r="A19" s="314">
        <v>6</v>
      </c>
      <c r="B19" s="307" t="s">
        <v>248</v>
      </c>
      <c r="C19" s="322" t="s">
        <v>249</v>
      </c>
      <c r="D19" s="309" t="s">
        <v>234</v>
      </c>
      <c r="E19" s="311">
        <v>1</v>
      </c>
      <c r="F19" s="313"/>
      <c r="G19" s="316">
        <f>E19*F19</f>
        <v>0</v>
      </c>
      <c r="H19" s="298"/>
      <c r="I19" s="298"/>
      <c r="J19" s="298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7"/>
      <c r="BA19" s="267"/>
      <c r="BB19" s="267"/>
      <c r="BC19" s="267"/>
      <c r="BD19" s="267"/>
      <c r="BE19" s="267"/>
      <c r="BF19" s="267"/>
      <c r="BG19" s="267"/>
      <c r="BH19" s="267"/>
    </row>
    <row r="20" spans="1:60" ht="22.5" outlineLevel="1">
      <c r="A20" s="314"/>
      <c r="B20" s="307"/>
      <c r="C20" s="410" t="s">
        <v>250</v>
      </c>
      <c r="D20" s="411"/>
      <c r="E20" s="412"/>
      <c r="F20" s="413"/>
      <c r="G20" s="414"/>
      <c r="H20" s="298"/>
      <c r="I20" s="298"/>
      <c r="J20" s="298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/>
      <c r="AR20" s="267"/>
      <c r="AS20" s="267"/>
      <c r="AT20" s="267"/>
      <c r="AU20" s="267"/>
      <c r="AV20" s="267"/>
      <c r="AW20" s="267"/>
      <c r="AX20" s="267"/>
      <c r="AY20" s="267"/>
      <c r="AZ20" s="267"/>
      <c r="BA20" s="306" t="str">
        <f>C20</f>
        <v>Náklady zhotovitele na účast na zkušebním provozu včetně všech rizik vyplývajících z nutnosti zásahu či úprav zkoušeného zařízení.</v>
      </c>
      <c r="BB20" s="267"/>
      <c r="BC20" s="267"/>
      <c r="BD20" s="267"/>
      <c r="BE20" s="267"/>
      <c r="BF20" s="267"/>
      <c r="BG20" s="267"/>
      <c r="BH20" s="267"/>
    </row>
    <row r="21" spans="1:60" ht="12.75" outlineLevel="1">
      <c r="A21" s="314">
        <v>7</v>
      </c>
      <c r="B21" s="307" t="s">
        <v>251</v>
      </c>
      <c r="C21" s="322" t="s">
        <v>252</v>
      </c>
      <c r="D21" s="309" t="s">
        <v>234</v>
      </c>
      <c r="E21" s="311">
        <v>1</v>
      </c>
      <c r="F21" s="313"/>
      <c r="G21" s="316">
        <f>E21*F21</f>
        <v>0</v>
      </c>
      <c r="H21" s="298"/>
      <c r="I21" s="298"/>
      <c r="J21" s="298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</row>
    <row r="22" spans="1:60" ht="33.75" outlineLevel="1">
      <c r="A22" s="314"/>
      <c r="B22" s="307"/>
      <c r="C22" s="410" t="s">
        <v>253</v>
      </c>
      <c r="D22" s="411"/>
      <c r="E22" s="412"/>
      <c r="F22" s="413"/>
      <c r="G22" s="414"/>
      <c r="H22" s="298"/>
      <c r="I22" s="298"/>
      <c r="J22" s="298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306" t="str">
        <f>C22</f>
        <v>Náklady zhotovitele na vypracování provozních řádů pro zkušební či trvalý provoz včetně nákladů na předání všech návodů k obsluze a údržbě pro technologická zařízení a včetně zaškolení obsluhy objednatele.</v>
      </c>
      <c r="BB22" s="267"/>
      <c r="BC22" s="267"/>
      <c r="BD22" s="267"/>
      <c r="BE22" s="267"/>
      <c r="BF22" s="267"/>
      <c r="BG22" s="267"/>
      <c r="BH22" s="267"/>
    </row>
    <row r="23" spans="1:60" ht="12.75" outlineLevel="1">
      <c r="A23" s="314">
        <v>8</v>
      </c>
      <c r="B23" s="307" t="s">
        <v>254</v>
      </c>
      <c r="C23" s="322" t="s">
        <v>255</v>
      </c>
      <c r="D23" s="309" t="s">
        <v>234</v>
      </c>
      <c r="E23" s="311">
        <v>1</v>
      </c>
      <c r="F23" s="313"/>
      <c r="G23" s="316">
        <f>E23*F23</f>
        <v>0</v>
      </c>
      <c r="H23" s="298"/>
      <c r="I23" s="298"/>
      <c r="J23" s="298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</row>
    <row r="24" spans="1:60" ht="12.75" outlineLevel="1">
      <c r="A24" s="314"/>
      <c r="B24" s="307"/>
      <c r="C24" s="410" t="s">
        <v>256</v>
      </c>
      <c r="D24" s="411"/>
      <c r="E24" s="412"/>
      <c r="F24" s="413"/>
      <c r="G24" s="414"/>
      <c r="H24" s="298"/>
      <c r="I24" s="298"/>
      <c r="J24" s="298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306" t="str">
        <f>C24</f>
        <v>Náklady zhotovitele, které vzniknou v souvislosti s povinnostmi zhotovitele při předání a převzetí díla.</v>
      </c>
      <c r="BB24" s="267"/>
      <c r="BC24" s="267"/>
      <c r="BD24" s="267"/>
      <c r="BE24" s="267"/>
      <c r="BF24" s="267"/>
      <c r="BG24" s="267"/>
      <c r="BH24" s="267"/>
    </row>
    <row r="25" spans="1:60" ht="12.75" outlineLevel="1">
      <c r="A25" s="314">
        <v>9</v>
      </c>
      <c r="B25" s="307" t="s">
        <v>257</v>
      </c>
      <c r="C25" s="322" t="s">
        <v>258</v>
      </c>
      <c r="D25" s="309" t="s">
        <v>234</v>
      </c>
      <c r="E25" s="311">
        <v>1</v>
      </c>
      <c r="F25" s="313"/>
      <c r="G25" s="316">
        <f>E25*F25</f>
        <v>0</v>
      </c>
      <c r="H25" s="298"/>
      <c r="I25" s="298"/>
      <c r="J25" s="298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</row>
    <row r="26" spans="1:60" ht="22.5" outlineLevel="1">
      <c r="A26" s="314"/>
      <c r="B26" s="307"/>
      <c r="C26" s="410" t="s">
        <v>259</v>
      </c>
      <c r="D26" s="411"/>
      <c r="E26" s="412"/>
      <c r="F26" s="413"/>
      <c r="G26" s="414"/>
      <c r="H26" s="298"/>
      <c r="I26" s="298"/>
      <c r="J26" s="298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306" t="str">
        <f>C26</f>
        <v>Náklady na vyhotovení dokumentace skutečného provedení stavby a její předání objednateli v požadované formě a požadovaném počtu.</v>
      </c>
      <c r="BB26" s="267"/>
      <c r="BC26" s="267"/>
      <c r="BD26" s="267"/>
      <c r="BE26" s="267"/>
      <c r="BF26" s="267"/>
      <c r="BG26" s="267"/>
      <c r="BH26" s="267"/>
    </row>
    <row r="27" spans="1:60" ht="12.75" outlineLevel="1">
      <c r="A27" s="314">
        <v>10</v>
      </c>
      <c r="B27" s="307" t="s">
        <v>260</v>
      </c>
      <c r="C27" s="322" t="s">
        <v>261</v>
      </c>
      <c r="D27" s="309" t="s">
        <v>234</v>
      </c>
      <c r="E27" s="311">
        <v>1</v>
      </c>
      <c r="F27" s="313"/>
      <c r="G27" s="316">
        <f>E27*F27</f>
        <v>0</v>
      </c>
      <c r="H27" s="298"/>
      <c r="I27" s="298"/>
      <c r="J27" s="298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</row>
    <row r="28" spans="1:60" ht="22.5" outlineLevel="1">
      <c r="A28" s="314"/>
      <c r="B28" s="307"/>
      <c r="C28" s="410" t="s">
        <v>262</v>
      </c>
      <c r="D28" s="411"/>
      <c r="E28" s="412"/>
      <c r="F28" s="413"/>
      <c r="G28" s="414"/>
      <c r="H28" s="298"/>
      <c r="I28" s="298"/>
      <c r="J28" s="298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306" t="str">
        <f>C28</f>
        <v>Náklady zhotovitele, které vznikají v souvislosti se zajištěním požadavků objednatele na obvyklá zajištění závazku splnit dílo nebo některou ze smluvních povinností.</v>
      </c>
      <c r="BB28" s="267"/>
      <c r="BC28" s="267"/>
      <c r="BD28" s="267"/>
      <c r="BE28" s="267"/>
      <c r="BF28" s="267"/>
      <c r="BG28" s="267"/>
      <c r="BH28" s="267"/>
    </row>
    <row r="29" spans="1:60" ht="12.75" outlineLevel="1">
      <c r="A29" s="314">
        <v>11</v>
      </c>
      <c r="B29" s="307" t="s">
        <v>263</v>
      </c>
      <c r="C29" s="322" t="s">
        <v>264</v>
      </c>
      <c r="D29" s="309" t="s">
        <v>234</v>
      </c>
      <c r="E29" s="311">
        <v>1</v>
      </c>
      <c r="F29" s="313"/>
      <c r="G29" s="316">
        <f>E29*F29</f>
        <v>0</v>
      </c>
      <c r="H29" s="298"/>
      <c r="I29" s="298"/>
      <c r="J29" s="298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</row>
    <row r="30" spans="1:60" ht="22.5" outlineLevel="1">
      <c r="A30" s="314"/>
      <c r="B30" s="307"/>
      <c r="C30" s="410" t="s">
        <v>265</v>
      </c>
      <c r="D30" s="411"/>
      <c r="E30" s="412"/>
      <c r="F30" s="413"/>
      <c r="G30" s="414"/>
      <c r="H30" s="298"/>
      <c r="I30" s="298"/>
      <c r="J30" s="298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267"/>
      <c r="AK30" s="267"/>
      <c r="AL30" s="267"/>
      <c r="AM30" s="267"/>
      <c r="AN30" s="267"/>
      <c r="AO30" s="267"/>
      <c r="AP30" s="267"/>
      <c r="AQ30" s="267"/>
      <c r="AR30" s="267"/>
      <c r="AS30" s="267"/>
      <c r="AT30" s="267"/>
      <c r="AU30" s="267"/>
      <c r="AV30" s="267"/>
      <c r="AW30" s="267"/>
      <c r="AX30" s="267"/>
      <c r="AY30" s="267"/>
      <c r="AZ30" s="267"/>
      <c r="BA30" s="306" t="str">
        <f>C30</f>
        <v>Náklady spojené s povinným pojištěním dodavatele nebo stavebního díla či jeho části, v rozsahu obchodních podmínek.</v>
      </c>
      <c r="BB30" s="267"/>
      <c r="BC30" s="267"/>
      <c r="BD30" s="267"/>
      <c r="BE30" s="267"/>
      <c r="BF30" s="267"/>
      <c r="BG30" s="267"/>
      <c r="BH30" s="267"/>
    </row>
    <row r="31" spans="1:60" ht="12.75" outlineLevel="1">
      <c r="A31" s="314">
        <v>12</v>
      </c>
      <c r="B31" s="307" t="s">
        <v>266</v>
      </c>
      <c r="C31" s="322" t="s">
        <v>267</v>
      </c>
      <c r="D31" s="309" t="s">
        <v>234</v>
      </c>
      <c r="E31" s="311">
        <v>1</v>
      </c>
      <c r="F31" s="313"/>
      <c r="G31" s="316">
        <f>E31*F31</f>
        <v>0</v>
      </c>
      <c r="H31" s="298"/>
      <c r="I31" s="298"/>
      <c r="J31" s="298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7"/>
      <c r="AP31" s="267"/>
      <c r="AQ31" s="267"/>
      <c r="AR31" s="267"/>
      <c r="AS31" s="267"/>
      <c r="AT31" s="267"/>
      <c r="AU31" s="267"/>
      <c r="AV31" s="267"/>
      <c r="AW31" s="267"/>
      <c r="AX31" s="267"/>
      <c r="AY31" s="267"/>
      <c r="AZ31" s="267"/>
      <c r="BA31" s="267"/>
      <c r="BB31" s="267"/>
      <c r="BC31" s="267"/>
      <c r="BD31" s="267"/>
      <c r="BE31" s="267"/>
      <c r="BF31" s="267"/>
      <c r="BG31" s="267"/>
      <c r="BH31" s="267"/>
    </row>
    <row r="32" spans="1:60" ht="23.25" outlineLevel="1" thickBot="1">
      <c r="A32" s="320"/>
      <c r="B32" s="321"/>
      <c r="C32" s="415" t="s">
        <v>268</v>
      </c>
      <c r="D32" s="416"/>
      <c r="E32" s="417"/>
      <c r="F32" s="418"/>
      <c r="G32" s="419"/>
      <c r="H32" s="298"/>
      <c r="I32" s="298"/>
      <c r="J32" s="298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306" t="str">
        <f>C32</f>
        <v>Finanční rezerva požadovaná objednatelem jako součást smluvní ceny. Způsob jejího stanovení, čerpání a vykazování definuje objednatel.</v>
      </c>
      <c r="BB32" s="267"/>
      <c r="BC32" s="267"/>
      <c r="BD32" s="267"/>
      <c r="BE32" s="267"/>
      <c r="BF32" s="267"/>
      <c r="BG32" s="267"/>
      <c r="BH32" s="267"/>
    </row>
    <row r="33" spans="1:41" ht="12.75" customHeight="1">
      <c r="A33" s="176"/>
      <c r="B33" s="183"/>
      <c r="C33" s="184"/>
      <c r="D33" s="176"/>
      <c r="E33" s="176"/>
      <c r="F33" s="176"/>
      <c r="G33" s="176"/>
      <c r="H33" s="176"/>
      <c r="I33" s="176"/>
      <c r="J33" s="176"/>
      <c r="AK33">
        <f>SUM(AK1:AK32)</f>
        <v>0</v>
      </c>
      <c r="AL33">
        <f>SUM(AL1:AL32)</f>
        <v>0</v>
      </c>
      <c r="AN33">
        <v>15</v>
      </c>
      <c r="AO33">
        <v>21</v>
      </c>
    </row>
    <row r="34" spans="1:41" ht="12.75" customHeight="1">
      <c r="A34" s="176"/>
      <c r="B34" s="183"/>
      <c r="C34" s="184"/>
      <c r="D34" s="176"/>
      <c r="E34" s="176"/>
      <c r="F34" s="176"/>
      <c r="G34" s="176"/>
      <c r="H34" s="176"/>
      <c r="I34" s="176"/>
      <c r="J34" s="176"/>
      <c r="AN34">
        <f>SUMIF(AM8:AM33,AN33,G8:G33)</f>
        <v>0</v>
      </c>
      <c r="AO34">
        <f>SUMIF(AM8:AM33,AO33,G8:G33)</f>
        <v>0</v>
      </c>
    </row>
    <row r="35" spans="1:10" ht="12.75" customHeight="1">
      <c r="A35" s="176"/>
      <c r="B35" s="183"/>
      <c r="C35" s="184"/>
      <c r="D35" s="176"/>
      <c r="E35" s="176"/>
      <c r="F35" s="176"/>
      <c r="G35" s="176"/>
      <c r="H35" s="176"/>
      <c r="I35" s="176"/>
      <c r="J35" s="176"/>
    </row>
    <row r="36" spans="1:10" ht="12.75" customHeight="1">
      <c r="A36" s="176"/>
      <c r="B36" s="183"/>
      <c r="C36" s="184"/>
      <c r="D36" s="176"/>
      <c r="E36" s="176"/>
      <c r="F36" s="176"/>
      <c r="G36" s="176"/>
      <c r="H36" s="176"/>
      <c r="I36" s="176"/>
      <c r="J36" s="176"/>
    </row>
    <row r="37" spans="1:10" ht="12.75" customHeight="1">
      <c r="A37" s="176"/>
      <c r="B37" s="183"/>
      <c r="C37" s="184"/>
      <c r="D37" s="176"/>
      <c r="E37" s="176"/>
      <c r="F37" s="176"/>
      <c r="G37" s="176"/>
      <c r="H37" s="176"/>
      <c r="I37" s="176"/>
      <c r="J37" s="176"/>
    </row>
    <row r="38" spans="1:10" ht="12.75" customHeight="1">
      <c r="A38" s="176"/>
      <c r="B38" s="183"/>
      <c r="C38" s="184"/>
      <c r="D38" s="176"/>
      <c r="E38" s="176"/>
      <c r="F38" s="176"/>
      <c r="G38" s="176"/>
      <c r="H38" s="176"/>
      <c r="I38" s="176"/>
      <c r="J38" s="176"/>
    </row>
    <row r="39" spans="1:10" ht="12.75" customHeight="1">
      <c r="A39" s="176"/>
      <c r="B39" s="183"/>
      <c r="C39" s="184"/>
      <c r="D39" s="176"/>
      <c r="E39" s="176"/>
      <c r="F39" s="176"/>
      <c r="G39" s="176"/>
      <c r="H39" s="176"/>
      <c r="I39" s="176"/>
      <c r="J39" s="176"/>
    </row>
    <row r="40" spans="1:10" ht="12.75" customHeight="1">
      <c r="A40" s="176"/>
      <c r="B40" s="183"/>
      <c r="C40" s="184"/>
      <c r="D40" s="176"/>
      <c r="E40" s="176"/>
      <c r="F40" s="176"/>
      <c r="G40" s="176"/>
      <c r="H40" s="176"/>
      <c r="I40" s="176"/>
      <c r="J40" s="176"/>
    </row>
    <row r="41" spans="1:10" ht="12.75" customHeight="1">
      <c r="A41" s="176"/>
      <c r="B41" s="183"/>
      <c r="C41" s="184"/>
      <c r="D41" s="176"/>
      <c r="E41" s="176"/>
      <c r="F41" s="176"/>
      <c r="G41" s="176"/>
      <c r="H41" s="176"/>
      <c r="I41" s="176"/>
      <c r="J41" s="176"/>
    </row>
    <row r="42" spans="1:10" ht="12.75" customHeight="1">
      <c r="A42" s="176"/>
      <c r="B42" s="183"/>
      <c r="C42" s="184"/>
      <c r="D42" s="176"/>
      <c r="E42" s="176"/>
      <c r="F42" s="176"/>
      <c r="G42" s="176"/>
      <c r="H42" s="176"/>
      <c r="I42" s="176"/>
      <c r="J42" s="176"/>
    </row>
    <row r="43" spans="1:10" ht="12.75" customHeight="1">
      <c r="A43" s="176"/>
      <c r="B43" s="183"/>
      <c r="C43" s="184"/>
      <c r="D43" s="176"/>
      <c r="E43" s="176"/>
      <c r="F43" s="176"/>
      <c r="G43" s="176"/>
      <c r="H43" s="176"/>
      <c r="I43" s="176"/>
      <c r="J43" s="176"/>
    </row>
    <row r="44" spans="1:10" ht="12.75" customHeight="1">
      <c r="A44" s="176"/>
      <c r="B44" s="183"/>
      <c r="C44" s="184"/>
      <c r="D44" s="176"/>
      <c r="E44" s="176"/>
      <c r="F44" s="176"/>
      <c r="G44" s="176"/>
      <c r="H44" s="176"/>
      <c r="I44" s="176"/>
      <c r="J44" s="176"/>
    </row>
    <row r="45" spans="1:10" ht="12.75" customHeight="1">
      <c r="A45" s="176"/>
      <c r="B45" s="183"/>
      <c r="C45" s="184"/>
      <c r="D45" s="176"/>
      <c r="E45" s="176"/>
      <c r="F45" s="176"/>
      <c r="G45" s="176"/>
      <c r="H45" s="176"/>
      <c r="I45" s="176"/>
      <c r="J45" s="176"/>
    </row>
    <row r="46" spans="1:10" ht="12.75" customHeight="1">
      <c r="A46" s="176"/>
      <c r="B46" s="183"/>
      <c r="C46" s="184"/>
      <c r="D46" s="176"/>
      <c r="E46" s="176"/>
      <c r="F46" s="176"/>
      <c r="G46" s="176"/>
      <c r="H46" s="176"/>
      <c r="I46" s="176"/>
      <c r="J46" s="176"/>
    </row>
    <row r="47" spans="1:10" ht="12.75" customHeight="1">
      <c r="A47" s="176"/>
      <c r="B47" s="183"/>
      <c r="C47" s="184"/>
      <c r="D47" s="176"/>
      <c r="E47" s="176"/>
      <c r="F47" s="176"/>
      <c r="G47" s="176"/>
      <c r="H47" s="176"/>
      <c r="I47" s="176"/>
      <c r="J47" s="176"/>
    </row>
    <row r="48" spans="1:10" ht="12.75" customHeight="1">
      <c r="A48" s="176"/>
      <c r="B48" s="183"/>
      <c r="C48" s="184"/>
      <c r="D48" s="176"/>
      <c r="E48" s="176"/>
      <c r="F48" s="176"/>
      <c r="G48" s="176"/>
      <c r="H48" s="176"/>
      <c r="I48" s="176"/>
      <c r="J48" s="176"/>
    </row>
    <row r="49" spans="1:10" ht="12.75" customHeight="1">
      <c r="A49" s="176"/>
      <c r="B49" s="183"/>
      <c r="C49" s="184"/>
      <c r="D49" s="176"/>
      <c r="E49" s="176"/>
      <c r="F49" s="176"/>
      <c r="G49" s="176"/>
      <c r="H49" s="176"/>
      <c r="I49" s="176"/>
      <c r="J49" s="176"/>
    </row>
    <row r="50" spans="1:10" ht="12.75" customHeight="1">
      <c r="A50" s="176"/>
      <c r="B50" s="183"/>
      <c r="C50" s="184"/>
      <c r="D50" s="176"/>
      <c r="E50" s="176"/>
      <c r="F50" s="176"/>
      <c r="G50" s="176"/>
      <c r="H50" s="176"/>
      <c r="I50" s="176"/>
      <c r="J50" s="176"/>
    </row>
  </sheetData>
  <mergeCells count="18">
    <mergeCell ref="C9:G9"/>
    <mergeCell ref="A1:G1"/>
    <mergeCell ref="C2:G2"/>
    <mergeCell ref="C3:G3"/>
    <mergeCell ref="C4:G4"/>
    <mergeCell ref="F7:G7"/>
    <mergeCell ref="C32:G32"/>
    <mergeCell ref="C11:G11"/>
    <mergeCell ref="F12:G12"/>
    <mergeCell ref="C14:G14"/>
    <mergeCell ref="C16:G16"/>
    <mergeCell ref="C18:G18"/>
    <mergeCell ref="C20:G20"/>
    <mergeCell ref="C22:G22"/>
    <mergeCell ref="C24:G24"/>
    <mergeCell ref="C26:G26"/>
    <mergeCell ref="C28:G28"/>
    <mergeCell ref="C30:G30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showGridLines="0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0" customWidth="1"/>
    <col min="11" max="11" width="40.125" style="0" customWidth="1"/>
  </cols>
  <sheetData>
    <row r="1" spans="1:17" ht="24.75" customHeight="1" thickBot="1">
      <c r="A1" s="49" t="s">
        <v>16</v>
      </c>
      <c r="B1" s="50"/>
      <c r="C1" s="50"/>
      <c r="D1" s="50"/>
      <c r="E1" s="50"/>
      <c r="F1" s="50"/>
      <c r="G1" s="50"/>
      <c r="H1" s="247"/>
      <c r="I1" s="248"/>
      <c r="J1" s="248"/>
      <c r="K1" s="249"/>
      <c r="L1" s="250"/>
      <c r="M1" s="250"/>
      <c r="N1" s="250"/>
      <c r="O1" s="250"/>
      <c r="P1" s="250"/>
      <c r="Q1" s="250"/>
    </row>
    <row r="2" spans="1:17" ht="25.5">
      <c r="A2" s="111" t="s">
        <v>15</v>
      </c>
      <c r="B2" s="112"/>
      <c r="C2" s="243" t="s">
        <v>102</v>
      </c>
      <c r="D2" s="405" t="s">
        <v>103</v>
      </c>
      <c r="E2" s="369"/>
      <c r="F2" s="56" t="s">
        <v>17</v>
      </c>
      <c r="G2" s="57"/>
      <c r="H2" s="251"/>
      <c r="I2" s="252"/>
      <c r="J2" s="253" t="s">
        <v>103</v>
      </c>
      <c r="K2" s="249"/>
      <c r="L2" s="250"/>
      <c r="M2" s="250"/>
      <c r="N2" s="250"/>
      <c r="O2" s="250"/>
      <c r="P2" s="250"/>
      <c r="Q2" s="250"/>
    </row>
    <row r="3" spans="1:17" ht="12.75" hidden="1">
      <c r="A3" s="51"/>
      <c r="B3" s="52"/>
      <c r="C3" s="53"/>
      <c r="D3" s="53"/>
      <c r="E3" s="52"/>
      <c r="F3" s="54"/>
      <c r="G3" s="55"/>
      <c r="H3" s="251"/>
      <c r="I3" s="254"/>
      <c r="J3" s="255"/>
      <c r="K3" s="249"/>
      <c r="L3" s="250"/>
      <c r="M3" s="250"/>
      <c r="N3" s="250"/>
      <c r="O3" s="250"/>
      <c r="P3" s="250"/>
      <c r="Q3" s="250"/>
    </row>
    <row r="4" spans="1:17" ht="12" customHeight="1">
      <c r="A4" s="58" t="s">
        <v>18</v>
      </c>
      <c r="B4" s="59"/>
      <c r="C4" s="60" t="s">
        <v>19</v>
      </c>
      <c r="D4" s="61"/>
      <c r="E4" s="62"/>
      <c r="F4" s="54" t="s">
        <v>20</v>
      </c>
      <c r="G4" s="55"/>
      <c r="H4" s="251"/>
      <c r="I4" s="254"/>
      <c r="J4" s="255"/>
      <c r="K4" s="249"/>
      <c r="L4" s="250"/>
      <c r="M4" s="250"/>
      <c r="N4" s="250"/>
      <c r="O4" s="250"/>
      <c r="P4" s="250"/>
      <c r="Q4" s="250"/>
    </row>
    <row r="5" spans="1:17" ht="12.75">
      <c r="A5" s="63" t="s">
        <v>94</v>
      </c>
      <c r="B5" s="64"/>
      <c r="C5" s="406" t="s">
        <v>95</v>
      </c>
      <c r="D5" s="379"/>
      <c r="E5" s="380"/>
      <c r="F5" s="54" t="s">
        <v>21</v>
      </c>
      <c r="G5" s="55"/>
      <c r="H5" s="256"/>
      <c r="I5" s="257"/>
      <c r="J5" s="255"/>
      <c r="K5" s="258" t="s">
        <v>95</v>
      </c>
      <c r="L5" s="250"/>
      <c r="M5" s="250"/>
      <c r="N5" s="250"/>
      <c r="O5" s="250"/>
      <c r="P5" s="250"/>
      <c r="Q5" s="250"/>
    </row>
    <row r="6" spans="1:17" ht="12.95" customHeight="1">
      <c r="A6" s="65" t="s">
        <v>22</v>
      </c>
      <c r="B6" s="62"/>
      <c r="C6" s="61" t="s">
        <v>23</v>
      </c>
      <c r="D6" s="61"/>
      <c r="E6" s="62"/>
      <c r="F6" s="66" t="s">
        <v>24</v>
      </c>
      <c r="G6" s="67"/>
      <c r="H6" s="259"/>
      <c r="I6" s="257"/>
      <c r="J6" s="255"/>
      <c r="K6" s="249"/>
      <c r="L6" s="250"/>
      <c r="M6" s="250"/>
      <c r="N6" s="250"/>
      <c r="O6" s="250"/>
      <c r="P6" s="250"/>
      <c r="Q6" s="250"/>
    </row>
    <row r="7" spans="1:17" ht="25.5">
      <c r="A7" s="63" t="s">
        <v>82</v>
      </c>
      <c r="B7" s="69"/>
      <c r="C7" s="407" t="s">
        <v>83</v>
      </c>
      <c r="D7" s="383"/>
      <c r="E7" s="384"/>
      <c r="F7" s="70" t="s">
        <v>25</v>
      </c>
      <c r="G7" s="67">
        <v>0</v>
      </c>
      <c r="H7" s="260"/>
      <c r="I7" s="261"/>
      <c r="J7" s="255"/>
      <c r="K7" s="258" t="s">
        <v>83</v>
      </c>
      <c r="L7" s="250"/>
      <c r="M7" s="250"/>
      <c r="N7" s="250"/>
      <c r="O7" s="250"/>
      <c r="P7" s="250"/>
      <c r="Q7" s="250"/>
    </row>
    <row r="8" spans="1:17" ht="12.75" customHeight="1">
      <c r="A8" s="71" t="s">
        <v>26</v>
      </c>
      <c r="B8" s="54"/>
      <c r="C8" s="408" t="s">
        <v>219</v>
      </c>
      <c r="D8" s="385"/>
      <c r="E8" s="373"/>
      <c r="F8" s="72" t="s">
        <v>27</v>
      </c>
      <c r="G8" s="55"/>
      <c r="H8" s="262"/>
      <c r="I8" s="263"/>
      <c r="J8" s="248"/>
      <c r="K8" s="249"/>
      <c r="L8" s="250"/>
      <c r="M8" s="250"/>
      <c r="N8" s="250"/>
      <c r="O8" s="250"/>
      <c r="P8" s="250"/>
      <c r="Q8" s="250"/>
    </row>
    <row r="9" spans="1:17" ht="12.75" customHeight="1">
      <c r="A9" s="71"/>
      <c r="B9" s="54"/>
      <c r="C9" s="385"/>
      <c r="D9" s="385"/>
      <c r="E9" s="373"/>
      <c r="F9" s="47"/>
      <c r="G9" s="75"/>
      <c r="H9" s="264"/>
      <c r="I9" s="248"/>
      <c r="J9" s="248"/>
      <c r="K9" s="249"/>
      <c r="L9" s="250"/>
      <c r="M9" s="250"/>
      <c r="N9" s="250"/>
      <c r="O9" s="250"/>
      <c r="P9" s="250"/>
      <c r="Q9" s="250"/>
    </row>
    <row r="10" spans="1:17" ht="12.75" customHeight="1">
      <c r="A10" s="71" t="s">
        <v>28</v>
      </c>
      <c r="B10" s="54"/>
      <c r="C10" s="408" t="s">
        <v>85</v>
      </c>
      <c r="D10" s="385"/>
      <c r="E10" s="385"/>
      <c r="F10" s="76"/>
      <c r="G10" s="75"/>
      <c r="H10" s="265"/>
      <c r="I10" s="248"/>
      <c r="J10" s="266"/>
      <c r="K10" s="249"/>
      <c r="L10" s="250"/>
      <c r="M10" s="250"/>
      <c r="N10" s="250"/>
      <c r="O10" s="250"/>
      <c r="P10" s="250"/>
      <c r="Q10" s="250"/>
    </row>
    <row r="11" spans="1:17" ht="13.5" customHeight="1">
      <c r="A11" s="71" t="s">
        <v>29</v>
      </c>
      <c r="B11" s="54"/>
      <c r="C11" s="385"/>
      <c r="D11" s="385"/>
      <c r="E11" s="385"/>
      <c r="F11" s="78" t="s">
        <v>30</v>
      </c>
      <c r="G11" s="79"/>
      <c r="H11" s="264"/>
      <c r="I11" s="248"/>
      <c r="J11" s="248"/>
      <c r="K11" s="249"/>
      <c r="L11" s="250"/>
      <c r="M11" s="250"/>
      <c r="N11" s="250"/>
      <c r="O11" s="250"/>
      <c r="P11" s="250"/>
      <c r="Q11" s="250"/>
    </row>
    <row r="12" spans="1:17" ht="12.75" customHeight="1">
      <c r="A12" s="81" t="s">
        <v>31</v>
      </c>
      <c r="B12" s="62"/>
      <c r="C12" s="404" t="s">
        <v>219</v>
      </c>
      <c r="D12" s="374"/>
      <c r="E12" s="375"/>
      <c r="F12" s="82" t="s">
        <v>32</v>
      </c>
      <c r="G12" s="83"/>
      <c r="H12" s="264"/>
      <c r="I12" s="248"/>
      <c r="J12" s="248"/>
      <c r="K12" s="249"/>
      <c r="L12" s="250"/>
      <c r="M12" s="250"/>
      <c r="N12" s="250"/>
      <c r="O12" s="250"/>
      <c r="P12" s="250"/>
      <c r="Q12" s="250"/>
    </row>
    <row r="13" spans="1:17" ht="28.5" customHeight="1" thickBot="1">
      <c r="A13" s="150" t="s">
        <v>64</v>
      </c>
      <c r="B13" s="151"/>
      <c r="C13" s="151"/>
      <c r="D13" s="151"/>
      <c r="E13" s="152"/>
      <c r="F13" s="152"/>
      <c r="G13" s="153"/>
      <c r="H13" s="264"/>
      <c r="I13" s="248"/>
      <c r="J13" s="248"/>
      <c r="K13" s="249"/>
      <c r="L13" s="250"/>
      <c r="M13" s="250"/>
      <c r="N13" s="250"/>
      <c r="O13" s="250"/>
      <c r="P13" s="250"/>
      <c r="Q13" s="250"/>
    </row>
    <row r="14" spans="1:17" ht="17.25" customHeight="1" thickBot="1">
      <c r="A14" s="154"/>
      <c r="B14" s="155" t="s">
        <v>65</v>
      </c>
      <c r="C14" s="156"/>
      <c r="D14" s="157"/>
      <c r="E14" s="158"/>
      <c r="F14" s="158"/>
      <c r="G14" s="159" t="s">
        <v>68</v>
      </c>
      <c r="H14" s="247"/>
      <c r="I14" s="248"/>
      <c r="J14" s="248"/>
      <c r="K14" s="249"/>
      <c r="L14" s="250"/>
      <c r="M14" s="250"/>
      <c r="N14" s="250"/>
      <c r="O14" s="250"/>
      <c r="P14" s="250"/>
      <c r="Q14" s="250"/>
    </row>
    <row r="15" spans="1:17" ht="15.95" customHeight="1">
      <c r="A15" s="160"/>
      <c r="B15" s="244" t="s">
        <v>220</v>
      </c>
      <c r="C15" s="162"/>
      <c r="D15" s="381"/>
      <c r="E15" s="382"/>
      <c r="F15" s="163"/>
      <c r="G15" s="164"/>
      <c r="H15" s="247"/>
      <c r="I15" s="248"/>
      <c r="J15" s="248"/>
      <c r="K15" s="249"/>
      <c r="L15" s="250"/>
      <c r="M15" s="250"/>
      <c r="N15" s="250"/>
      <c r="O15" s="250"/>
      <c r="P15" s="250"/>
      <c r="Q15" s="250"/>
    </row>
    <row r="16" spans="1:17" ht="15.95" customHeight="1">
      <c r="A16" s="160"/>
      <c r="B16" s="245" t="s">
        <v>221</v>
      </c>
      <c r="C16" s="166"/>
      <c r="D16" s="366"/>
      <c r="E16" s="367"/>
      <c r="F16" s="168"/>
      <c r="G16" s="164"/>
      <c r="H16" s="247"/>
      <c r="I16" s="248"/>
      <c r="J16" s="248"/>
      <c r="K16" s="249"/>
      <c r="L16" s="250"/>
      <c r="M16" s="250"/>
      <c r="N16" s="250"/>
      <c r="O16" s="250"/>
      <c r="P16" s="250"/>
      <c r="Q16" s="250"/>
    </row>
    <row r="17" spans="1:17" ht="15.95" customHeight="1">
      <c r="A17" s="160"/>
      <c r="B17" s="245" t="s">
        <v>222</v>
      </c>
      <c r="C17" s="166"/>
      <c r="D17" s="366"/>
      <c r="E17" s="367"/>
      <c r="F17" s="168"/>
      <c r="G17" s="164"/>
      <c r="H17" s="247"/>
      <c r="I17" s="248"/>
      <c r="J17" s="248"/>
      <c r="K17" s="249"/>
      <c r="L17" s="250"/>
      <c r="M17" s="250"/>
      <c r="N17" s="250"/>
      <c r="O17" s="250"/>
      <c r="P17" s="250"/>
      <c r="Q17" s="250"/>
    </row>
    <row r="18" spans="1:17" ht="15.95" customHeight="1">
      <c r="A18" s="160"/>
      <c r="B18" s="246" t="s">
        <v>216</v>
      </c>
      <c r="C18" s="166"/>
      <c r="D18" s="366"/>
      <c r="E18" s="367"/>
      <c r="F18" s="168"/>
      <c r="G18" s="164"/>
      <c r="H18" s="247"/>
      <c r="I18" s="248"/>
      <c r="J18" s="248"/>
      <c r="K18" s="249"/>
      <c r="L18" s="250"/>
      <c r="M18" s="250"/>
      <c r="N18" s="250"/>
      <c r="O18" s="250"/>
      <c r="P18" s="250"/>
      <c r="Q18" s="250"/>
    </row>
    <row r="19" spans="1:17" ht="15.95" customHeight="1">
      <c r="A19" s="160"/>
      <c r="B19" s="245" t="s">
        <v>218</v>
      </c>
      <c r="C19" s="166"/>
      <c r="D19" s="364"/>
      <c r="E19" s="365"/>
      <c r="F19" s="168"/>
      <c r="G19" s="164"/>
      <c r="H19" s="247"/>
      <c r="I19" s="248"/>
      <c r="J19" s="248"/>
      <c r="K19" s="249"/>
      <c r="L19" s="250"/>
      <c r="M19" s="250"/>
      <c r="N19" s="250"/>
      <c r="O19" s="250"/>
      <c r="P19" s="250"/>
      <c r="Q19" s="250"/>
    </row>
    <row r="20" spans="1:17" ht="15.95" customHeight="1">
      <c r="A20" s="160"/>
      <c r="B20" s="165" t="s">
        <v>68</v>
      </c>
      <c r="C20" s="166"/>
      <c r="D20" s="366"/>
      <c r="E20" s="367"/>
      <c r="F20" s="168"/>
      <c r="G20" s="164">
        <f>SUM(G15:G19)</f>
        <v>0</v>
      </c>
      <c r="H20" s="247"/>
      <c r="I20" s="248"/>
      <c r="J20" s="248"/>
      <c r="K20" s="249"/>
      <c r="L20" s="250"/>
      <c r="M20" s="250"/>
      <c r="N20" s="250"/>
      <c r="O20" s="250"/>
      <c r="P20" s="250"/>
      <c r="Q20" s="250"/>
    </row>
    <row r="21" spans="1:17" ht="3" customHeight="1">
      <c r="A21" s="160"/>
      <c r="B21" s="165"/>
      <c r="C21" s="166"/>
      <c r="D21" s="167"/>
      <c r="E21" s="170"/>
      <c r="F21" s="168"/>
      <c r="G21" s="164"/>
      <c r="H21" s="247"/>
      <c r="I21" s="248"/>
      <c r="J21" s="248"/>
      <c r="K21" s="249"/>
      <c r="L21" s="250"/>
      <c r="M21" s="250"/>
      <c r="N21" s="250"/>
      <c r="O21" s="250"/>
      <c r="P21" s="250"/>
      <c r="Q21" s="250"/>
    </row>
    <row r="22" spans="1:17" ht="3" customHeight="1">
      <c r="A22" s="160"/>
      <c r="B22" s="165"/>
      <c r="C22" s="166"/>
      <c r="D22" s="167"/>
      <c r="E22" s="170"/>
      <c r="F22" s="168"/>
      <c r="G22" s="164"/>
      <c r="H22" s="247"/>
      <c r="I22" s="248"/>
      <c r="J22" s="248"/>
      <c r="K22" s="249"/>
      <c r="L22" s="250"/>
      <c r="M22" s="250"/>
      <c r="N22" s="250"/>
      <c r="O22" s="250"/>
      <c r="P22" s="250"/>
      <c r="Q22" s="250"/>
    </row>
    <row r="23" spans="1:17" ht="3" customHeight="1" thickBot="1">
      <c r="A23" s="376"/>
      <c r="B23" s="377"/>
      <c r="C23" s="171"/>
      <c r="D23" s="172"/>
      <c r="E23" s="173"/>
      <c r="F23" s="174"/>
      <c r="G23" s="175"/>
      <c r="H23" s="247"/>
      <c r="I23" s="248"/>
      <c r="J23" s="248"/>
      <c r="K23" s="249"/>
      <c r="L23" s="250"/>
      <c r="M23" s="250"/>
      <c r="N23" s="250"/>
      <c r="O23" s="250"/>
      <c r="P23" s="250"/>
      <c r="Q23" s="250"/>
    </row>
    <row r="24" spans="1:17" ht="12.75" customHeight="1">
      <c r="A24" s="86" t="s">
        <v>33</v>
      </c>
      <c r="B24" s="87"/>
      <c r="C24" s="88"/>
      <c r="D24" s="87" t="s">
        <v>34</v>
      </c>
      <c r="E24" s="87"/>
      <c r="F24" s="89" t="s">
        <v>35</v>
      </c>
      <c r="G24" s="90"/>
      <c r="H24" s="247"/>
      <c r="I24" s="248"/>
      <c r="J24" s="248"/>
      <c r="K24" s="249"/>
      <c r="L24" s="250"/>
      <c r="M24" s="250"/>
      <c r="N24" s="250"/>
      <c r="O24" s="250"/>
      <c r="P24" s="250"/>
      <c r="Q24" s="250"/>
    </row>
    <row r="25" spans="1:17" ht="12.75" customHeight="1">
      <c r="A25" s="85" t="s">
        <v>36</v>
      </c>
      <c r="B25" s="47"/>
      <c r="C25" s="91"/>
      <c r="D25" s="47" t="s">
        <v>36</v>
      </c>
      <c r="E25" s="47"/>
      <c r="F25" s="92" t="s">
        <v>36</v>
      </c>
      <c r="G25" s="93"/>
      <c r="H25" s="247"/>
      <c r="I25" s="248"/>
      <c r="J25" s="248"/>
      <c r="K25" s="249"/>
      <c r="L25" s="250"/>
      <c r="M25" s="250"/>
      <c r="N25" s="250"/>
      <c r="O25" s="250"/>
      <c r="P25" s="250"/>
      <c r="Q25" s="250"/>
    </row>
    <row r="26" spans="1:17" ht="2.25" customHeight="1">
      <c r="A26" s="85"/>
      <c r="B26" s="47"/>
      <c r="C26" s="91"/>
      <c r="D26" s="47"/>
      <c r="E26" s="47"/>
      <c r="F26" s="92"/>
      <c r="G26" s="93"/>
      <c r="H26" s="247"/>
      <c r="I26" s="248"/>
      <c r="J26" s="248"/>
      <c r="K26" s="249"/>
      <c r="L26" s="250"/>
      <c r="M26" s="250"/>
      <c r="N26" s="250"/>
      <c r="O26" s="250"/>
      <c r="P26" s="250"/>
      <c r="Q26" s="250"/>
    </row>
    <row r="27" spans="1:17" ht="34.5" customHeight="1">
      <c r="A27" s="388" t="s">
        <v>223</v>
      </c>
      <c r="B27" s="389"/>
      <c r="C27" s="390"/>
      <c r="D27" s="391" t="s">
        <v>223</v>
      </c>
      <c r="E27" s="390"/>
      <c r="F27" s="371" t="s">
        <v>223</v>
      </c>
      <c r="G27" s="372"/>
      <c r="H27" s="247"/>
      <c r="I27" s="248"/>
      <c r="J27" s="248"/>
      <c r="K27" s="249"/>
      <c r="L27" s="250"/>
      <c r="M27" s="250"/>
      <c r="N27" s="250"/>
      <c r="O27" s="250"/>
      <c r="P27" s="250"/>
      <c r="Q27" s="250"/>
    </row>
    <row r="28" spans="1:17" ht="48.75" customHeight="1">
      <c r="A28" s="85" t="s">
        <v>37</v>
      </c>
      <c r="B28" s="48"/>
      <c r="C28" s="91"/>
      <c r="D28" s="47" t="s">
        <v>37</v>
      </c>
      <c r="E28" s="47"/>
      <c r="F28" s="92" t="s">
        <v>37</v>
      </c>
      <c r="G28" s="93"/>
      <c r="H28" s="247"/>
      <c r="I28" s="248"/>
      <c r="J28" s="248"/>
      <c r="K28" s="249"/>
      <c r="L28" s="250"/>
      <c r="M28" s="250"/>
      <c r="N28" s="250"/>
      <c r="O28" s="250"/>
      <c r="P28" s="250"/>
      <c r="Q28" s="250"/>
    </row>
    <row r="29" spans="1:17" ht="48.75" customHeight="1">
      <c r="A29" s="85" t="s">
        <v>38</v>
      </c>
      <c r="B29" s="47"/>
      <c r="C29" s="91"/>
      <c r="D29" s="92" t="s">
        <v>39</v>
      </c>
      <c r="E29" s="91"/>
      <c r="F29" s="94" t="s">
        <v>39</v>
      </c>
      <c r="G29" s="93"/>
      <c r="H29" s="247"/>
      <c r="I29" s="248"/>
      <c r="J29" s="248"/>
      <c r="K29" s="249"/>
      <c r="L29" s="250"/>
      <c r="M29" s="250"/>
      <c r="N29" s="250"/>
      <c r="O29" s="250"/>
      <c r="P29" s="250"/>
      <c r="Q29" s="250"/>
    </row>
    <row r="30" spans="1:17" ht="12.75" customHeight="1">
      <c r="A30" s="95" t="s">
        <v>11</v>
      </c>
      <c r="B30" s="96"/>
      <c r="C30" s="97"/>
      <c r="D30" s="96" t="s">
        <v>40</v>
      </c>
      <c r="E30" s="98"/>
      <c r="F30" s="394">
        <v>0</v>
      </c>
      <c r="G30" s="395"/>
      <c r="H30" s="247"/>
      <c r="I30" s="248"/>
      <c r="J30" s="248"/>
      <c r="K30" s="249"/>
      <c r="L30" s="250"/>
      <c r="M30" s="250"/>
      <c r="N30" s="250"/>
      <c r="O30" s="250"/>
      <c r="P30" s="250"/>
      <c r="Q30" s="250"/>
    </row>
    <row r="31" spans="1:10" ht="12.75" customHeight="1">
      <c r="A31" s="95" t="s">
        <v>41</v>
      </c>
      <c r="B31" s="96"/>
      <c r="C31" s="97">
        <f>C30</f>
        <v>0</v>
      </c>
      <c r="D31" s="96" t="s">
        <v>42</v>
      </c>
      <c r="E31" s="98"/>
      <c r="F31" s="394">
        <f>PRODUCT(F30,C31/100)</f>
        <v>0</v>
      </c>
      <c r="G31" s="395"/>
      <c r="H31" s="46"/>
      <c r="I31" s="46"/>
      <c r="J31" s="114"/>
    </row>
    <row r="32" spans="1:10" ht="12.75" customHeight="1">
      <c r="A32" s="95" t="s">
        <v>11</v>
      </c>
      <c r="B32" s="96"/>
      <c r="C32" s="97"/>
      <c r="D32" s="96" t="s">
        <v>42</v>
      </c>
      <c r="E32" s="98"/>
      <c r="F32" s="394">
        <v>0</v>
      </c>
      <c r="G32" s="395"/>
      <c r="H32" s="46"/>
      <c r="I32" s="46"/>
      <c r="J32" s="114"/>
    </row>
    <row r="33" spans="1:10" ht="12.75" customHeight="1">
      <c r="A33" s="95" t="s">
        <v>41</v>
      </c>
      <c r="B33" s="99"/>
      <c r="C33" s="100">
        <f>C32</f>
        <v>0</v>
      </c>
      <c r="D33" s="96" t="s">
        <v>42</v>
      </c>
      <c r="E33" s="84"/>
      <c r="F33" s="394">
        <f>PRODUCT(F32,C33/100)</f>
        <v>0</v>
      </c>
      <c r="G33" s="395"/>
      <c r="H33" s="46"/>
      <c r="I33" s="46"/>
      <c r="J33" s="114"/>
    </row>
    <row r="34" spans="1:10" ht="12.75" hidden="1">
      <c r="A34" s="95" t="s">
        <v>47</v>
      </c>
      <c r="B34" s="96"/>
      <c r="C34" s="127"/>
      <c r="D34" s="96"/>
      <c r="E34" s="98"/>
      <c r="F34" s="394">
        <v>0</v>
      </c>
      <c r="G34" s="395"/>
      <c r="H34" s="46"/>
      <c r="I34" s="46"/>
      <c r="J34" s="114"/>
    </row>
    <row r="35" spans="1:10" ht="19.5" customHeight="1" thickBot="1">
      <c r="A35" s="118" t="s">
        <v>43</v>
      </c>
      <c r="B35" s="119"/>
      <c r="C35" s="119"/>
      <c r="D35" s="119"/>
      <c r="E35" s="120"/>
      <c r="F35" s="392">
        <f>SUM(F30:G34)</f>
        <v>0</v>
      </c>
      <c r="G35" s="393"/>
      <c r="H35" s="101"/>
      <c r="I35" s="101"/>
      <c r="J35" s="117"/>
    </row>
    <row r="36" spans="1:10" ht="16.5" customHeight="1">
      <c r="A36" s="102" t="s">
        <v>44</v>
      </c>
      <c r="B36" s="46"/>
      <c r="C36" s="46"/>
      <c r="D36" s="46"/>
      <c r="E36" s="46"/>
      <c r="F36" s="46"/>
      <c r="G36" s="46"/>
      <c r="H36" s="46"/>
      <c r="I36" s="46"/>
      <c r="J36" s="114"/>
    </row>
    <row r="37" spans="1:10" ht="12.75" customHeight="1">
      <c r="A37" s="46"/>
      <c r="B37" s="386"/>
      <c r="C37" s="386"/>
      <c r="D37" s="386"/>
      <c r="E37" s="386"/>
      <c r="F37" s="386"/>
      <c r="G37" s="386"/>
      <c r="H37" s="46" t="s">
        <v>1</v>
      </c>
      <c r="I37" s="46"/>
      <c r="J37" s="114"/>
    </row>
    <row r="38" spans="1:10" ht="14.25" customHeight="1">
      <c r="A38" s="102"/>
      <c r="B38" s="386"/>
      <c r="C38" s="386"/>
      <c r="D38" s="386"/>
      <c r="E38" s="386"/>
      <c r="F38" s="386"/>
      <c r="G38" s="386"/>
      <c r="H38" s="46" t="s">
        <v>1</v>
      </c>
      <c r="I38" s="46"/>
      <c r="J38" s="114"/>
    </row>
    <row r="39" spans="1:10" ht="12.75" customHeight="1">
      <c r="A39" s="103"/>
      <c r="B39" s="386"/>
      <c r="C39" s="386"/>
      <c r="D39" s="386"/>
      <c r="E39" s="386"/>
      <c r="F39" s="386"/>
      <c r="G39" s="386"/>
      <c r="H39" s="46" t="s">
        <v>1</v>
      </c>
      <c r="I39" s="46"/>
      <c r="J39" s="114"/>
    </row>
    <row r="40" spans="1:10" ht="12.75" customHeight="1">
      <c r="A40" s="103"/>
      <c r="B40" s="386"/>
      <c r="C40" s="386"/>
      <c r="D40" s="386"/>
      <c r="E40" s="386"/>
      <c r="F40" s="386"/>
      <c r="G40" s="386"/>
      <c r="H40" s="46" t="s">
        <v>1</v>
      </c>
      <c r="I40" s="46"/>
      <c r="J40" s="114"/>
    </row>
    <row r="41" spans="1:10" ht="12.75" customHeight="1">
      <c r="A41" s="103"/>
      <c r="B41" s="386"/>
      <c r="C41" s="386"/>
      <c r="D41" s="386"/>
      <c r="E41" s="386"/>
      <c r="F41" s="386"/>
      <c r="G41" s="386"/>
      <c r="H41" s="46" t="s">
        <v>1</v>
      </c>
      <c r="I41" s="46"/>
      <c r="J41" s="114"/>
    </row>
    <row r="42" spans="1:10" ht="12.75" customHeight="1">
      <c r="A42" s="103"/>
      <c r="B42" s="386"/>
      <c r="C42" s="386"/>
      <c r="D42" s="386"/>
      <c r="E42" s="386"/>
      <c r="F42" s="386"/>
      <c r="G42" s="386"/>
      <c r="H42" s="46" t="s">
        <v>1</v>
      </c>
      <c r="I42" s="46"/>
      <c r="J42" s="114"/>
    </row>
    <row r="43" spans="1:10" ht="12.75" customHeight="1">
      <c r="A43" s="103"/>
      <c r="B43" s="386"/>
      <c r="C43" s="386"/>
      <c r="D43" s="386"/>
      <c r="E43" s="386"/>
      <c r="F43" s="386"/>
      <c r="G43" s="386"/>
      <c r="H43" s="46" t="s">
        <v>1</v>
      </c>
      <c r="I43" s="46"/>
      <c r="J43" s="114"/>
    </row>
    <row r="44" spans="1:10" ht="12.75" customHeight="1">
      <c r="A44" s="103"/>
      <c r="B44" s="386"/>
      <c r="C44" s="386"/>
      <c r="D44" s="386"/>
      <c r="E44" s="386"/>
      <c r="F44" s="386"/>
      <c r="G44" s="386"/>
      <c r="H44" s="46" t="s">
        <v>1</v>
      </c>
      <c r="I44" s="46"/>
      <c r="J44" s="114"/>
    </row>
    <row r="45" spans="1:10" ht="14.25" customHeight="1">
      <c r="A45" s="103"/>
      <c r="B45" s="387"/>
      <c r="C45" s="387"/>
      <c r="D45" s="387"/>
      <c r="E45" s="387"/>
      <c r="F45" s="387"/>
      <c r="G45" s="387"/>
      <c r="H45" s="46" t="s">
        <v>1</v>
      </c>
      <c r="I45" s="46"/>
      <c r="J45" s="114"/>
    </row>
    <row r="46" spans="1:10" ht="12.75" customHeight="1">
      <c r="A46" s="46"/>
      <c r="B46" s="387"/>
      <c r="C46" s="387"/>
      <c r="D46" s="387"/>
      <c r="E46" s="387"/>
      <c r="F46" s="387"/>
      <c r="G46" s="387"/>
      <c r="H46" s="46"/>
      <c r="I46" s="46"/>
      <c r="J46" s="114"/>
    </row>
    <row r="47" spans="1:10" ht="12.75" customHeight="1">
      <c r="A47" s="46"/>
      <c r="B47" s="387"/>
      <c r="C47" s="387"/>
      <c r="D47" s="387"/>
      <c r="E47" s="387"/>
      <c r="F47" s="387"/>
      <c r="G47" s="387"/>
      <c r="H47" s="46"/>
      <c r="I47" s="46"/>
      <c r="J47" s="114"/>
    </row>
    <row r="48" spans="1:10" ht="12.75" customHeight="1">
      <c r="A48" s="46"/>
      <c r="B48" s="387"/>
      <c r="C48" s="387"/>
      <c r="D48" s="387"/>
      <c r="E48" s="387"/>
      <c r="F48" s="387"/>
      <c r="G48" s="387"/>
      <c r="H48" s="46"/>
      <c r="I48" s="46"/>
      <c r="J48" s="114"/>
    </row>
    <row r="49" spans="1:10" ht="12.75" customHeight="1">
      <c r="A49" s="46"/>
      <c r="B49" s="387"/>
      <c r="C49" s="387"/>
      <c r="D49" s="387"/>
      <c r="E49" s="387"/>
      <c r="F49" s="387"/>
      <c r="G49" s="387"/>
      <c r="H49" s="46"/>
      <c r="I49" s="46"/>
      <c r="J49" s="114"/>
    </row>
    <row r="50" spans="1:10" ht="12.75" customHeight="1">
      <c r="A50" s="46"/>
      <c r="B50" s="387"/>
      <c r="C50" s="387"/>
      <c r="D50" s="387"/>
      <c r="E50" s="387"/>
      <c r="F50" s="387"/>
      <c r="G50" s="387"/>
      <c r="H50" s="46"/>
      <c r="I50" s="46"/>
      <c r="J50" s="114"/>
    </row>
  </sheetData>
  <mergeCells count="25">
    <mergeCell ref="C10:E10"/>
    <mergeCell ref="D2:E2"/>
    <mergeCell ref="C5:E5"/>
    <mergeCell ref="C7:E7"/>
    <mergeCell ref="C8:E8"/>
    <mergeCell ref="C9:E9"/>
    <mergeCell ref="F27:G27"/>
    <mergeCell ref="C11:E11"/>
    <mergeCell ref="C12:E12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B37:G50"/>
    <mergeCell ref="F30:G30"/>
    <mergeCell ref="F31:G31"/>
    <mergeCell ref="F32:G32"/>
    <mergeCell ref="F33:G33"/>
    <mergeCell ref="F34:G34"/>
    <mergeCell ref="F35:G3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</oddFooter>
  </headerFooter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FkDk3EBN/T/hrI++q8sRdX8566c=</DigestValue>
    </Reference>
    <Reference URI="#idOfficeObject" Type="http://www.w3.org/2000/09/xmldsig#Object">
      <DigestMethod Algorithm="http://www.w3.org/2000/09/xmldsig#sha1"/>
      <DigestValue>rodmGzeXWFUCbuMaUe8UVM/d8ro=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uEyQqlzbolziFKgq7B67wdoG308=</DigestValue>
    </Reference>
  </SignedInfo>
  <SignatureValue>p2cbOEcDAOQUfjWVEf+9H6cYwhneVISmAnye1LiJ1BkEOcCPZpCZ2V7D2cEqzahxnSpz4n9Vnauj
dQScVwPypkf5Ijcouf52NebsLAFXt6HorgiltGhx5dosT9VfMGo0y79BbOpUDqaRPYpH4Hobmxm6
GRZqmdmxNHq+n1IXgWtkc3xXPxIn4u9P9uuyM0bqUP6eEIh0RThaQDrEWf1qlTtjCCrxd/gkCBBr
TjIgihQjTKOY4J2te14EjJbp6pwZXEKzrm5pYFLh9nQW/TgADnqT+/6Q7fAbjTJ5OFLDR2ak8xWl
LJnVxha710cuGnEzUZw0str8c/x8jghediQkNQ==</SignatureValue>
  <KeyInfo>
    <X509Data>
      <X509Certificate>MIIGqjCCBZKgAwIBAgIDHJauMA0GCSqGSIb3DQEBCwUAMF8xCzAJBgNVBAYTAkNaMSwwKgYDVQQK
DCPEjGVza8OhIHBvxaF0YSwgcy5wLiBbScSMIDQ3MTE0OTgzXTEiMCAGA1UEAxMZUG9zdFNpZ251
bSBRdWFsaWZpZWQgQ0EgMjAeFw0xNTEwMjIxNTIxMTJaFw0xNjEwMjExNTIxMTJaMH8xCzAJBgNV
BAYTAkNaMTAwLgYDVQQKDCdGYWt1bHRuw60gbmVtb2NuaWNlIEJybm8gW0nEjCA2NTI2OTcwNV0x
DjAMBgNVBAsTBTMyMzA2MRwwGgYDVQQDDBNUZXJlemEgT8Wha3JkYWxvdsOhMRAwDgYDVQQFEwdQ
NTEyNjE2MIIBIjANBgkqhkiG9w0BAQEFAAOCAQ8AMIIBCgKCAQEAtVRfV9XfGGiowZiH0f4syPlh
a8pugJ8utHlhh0LscHV2fYguTi2F7gugTuIpGkZhqA0uZDfMuvgMfD6KfSUeVxqWx9rhAh4p6tCh
j8H3bUUpzl6bp+H0r2zZPetSxNxUB0Lw8jycfa7wLKT/ebD54VUdbLm446lqMygkXyuc6YXe/HOp
hod1seGbgb6/HjvpccMxKa9SbD1Uw4rBPElFLwbaRV/Z3GGHcI2ynXhoV60EdEvy+tDy5ETRimx+
7tpu8f3JkAiN0OCjGQyfYWg5eheXL2aAnvv7m6dBz4+JzrKKTOEDQmHy4F6ovioHPESDcLK//zrz
v47O1yAvIYUl/wIDAQABo4IDTTCCA0kwTAYDVR0RBEUwQ4Ebb3NrcmRhbG92YS50ZXJlemFAZm5i
cm5vLmN6oBkGCSsGAQQB3BkCAaAMEwoxNDMyODA4MTU3oAkGA1UEDaACEwAwggEOBgNVHSAEggEF
MIIBATCB/gYJZ4EGAQQBB4IsMIHwMIHHBggrBgEFBQcCAjCBuhqBt1RlbnRvIGt2YWxpZmlrb3Zh
bnkgY2VydGlmaWthdCBieWwgdnlkYW4gcG9kbGUgemFrb25hIDIyNy8yMDAwU2IuIGEgbmF2YXpu
eWNoIHByZWRwaXN1Li9UaGlzIHF1YWxpZmllZCBjZXJ0aWZpY2F0ZSB3YXMgaXNzdWVkIGFjY29y
ZGluZyB0byBMYXcgTm8gMjI3LzIwMDBDb2xsLiBhbmQgcmVsYXRlZCByZWd1bGF0aW9uczAkBggr
BgEFBQcCARYYaHR0cDovL3d3dy5wb3N0c2lnbnVtLmN6MBgGCCsGAQUFBwEDBAwwCjAIBgYEAI5G
AQEwgcgGCCsGAQUFBwEBBIG7MIG4MDsGCCsGAQUFBzAChi9odHRwOi8vd3d3LnBvc3RzaWdudW0u
Y3ovY3J0L3BzcXVhbGlmaWVkY2EyLmNydDA8BggrBgEFBQcwAoYwaHR0cDovL3d3dzIucG9zdHNp
Z251bS5jei9jcnQvcHNxdWFsaWZpZWRjYTIuY3J0MDsGCCsGAQUFBzAChi9odHRwOi8vcG9zdHNp
Z251bS50dGMuY3ovY3J0L3BzcXVhbGlmaWVkY2EyLmNydDAOBgNVHQ8BAf8EBAMCBeAwHwYDVR0j
BBgwFoAUiehM34smOT7XJC4SDnrn5ifl1pcwgbEGA1UdHwSBqTCBpjA1oDOgMYYvaHR0cDovL3d3
dy5wb3N0c2lnbnVtLmN6L2NybC9wc3F1YWxpZmllZGNhMi5jcmwwNqA0oDKGMGh0dHA6Ly93d3cy
LnBvc3RzaWdudW0uY3ovY3JsL3BzcXVhbGlmaWVkY2EyLmNybDA1oDOgMYYvaHR0cDovL3Bvc3Rz
aWdudW0udHRjLmN6L2NybC9wc3F1YWxpZmllZGNhMi5jcmwwHQYDVR0OBBYEFKSz1fx4sQlxAV47
8v2NVffOlD37MA0GCSqGSIb3DQEBCwUAA4IBAQAxPlPcrAkEOigTL+SrfKbT8B+O/wJ4kryQIX2a
6l6gNtemGOx/moNbTczIStwtqTWnj0xsFczKPeZ6lQecGbGZeZ24iHuzgdkmc0IE4nQ+RSdFTyIz
GRRkZ5ExvYDNxpfkzCi/HuJQXI8S++gsF7+rs2ItOGx1CXqzBaoL+Omp9SB+a5KQihGy2I8ngSfN
sNPTC4rDGlsZg+IiQqmCZNTOcLkqe5qKup5CSGqht+BnEgVm9NoQo0NDB1uJ9uyyvPNqqEVSW4A+
Riu8+h7vJf63YOsZ5C3fJf244LJDterstddyHtNxwtz96mKSZog3nbjysuJmwzGOtgIeFPvWATZ8
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J52meqXTV5OVMPplMbdjJcFOciQ=
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7.xml?ContentType=application/vnd.openxmlformats-officedocument.spreadsheetml.worksheet+xml">
        <DigestMethod Algorithm="http://www.w3.org/2000/09/xmldsig#sha1"/>
        <DigestValue>bGfMQJ8nmiA486GETM2z+M5mLd4=
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6.xml?ContentType=application/vnd.openxmlformats-officedocument.spreadsheetml.worksheet+xml">
        <DigestMethod Algorithm="http://www.w3.org/2000/09/xmldsig#sha1"/>
        <DigestValue>hK2gNtPu70pXFGlnLDmR++114NQ=
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5.xml?ContentType=application/vnd.openxmlformats-officedocument.spreadsheetml.worksheet+xml">
        <DigestMethod Algorithm="http://www.w3.org/2000/09/xmldsig#sha1"/>
        <DigestValue>vA3JHSpYmOBBQD27zb9MTeyNC10=
</DigestValue>
      </Reference>
      <Reference URI="/xl/worksheets/sheet8.xml?ContentType=application/vnd.openxmlformats-officedocument.spreadsheetml.worksheet+xml">
        <DigestMethod Algorithm="http://www.w3.org/2000/09/xmldsig#sha1"/>
        <DigestValue>fy+aU3IPPURInLg7ZcjJD/GuuPI=
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NCQfs/xeIzt4n+flGkHZVkXvgeM=
</DigestValue>
      </Reference>
      <Reference URI="/xl/worksheets/sheet16.xml?ContentType=application/vnd.openxmlformats-officedocument.spreadsheetml.worksheet+xml">
        <DigestMethod Algorithm="http://www.w3.org/2000/09/xmldsig#sha1"/>
        <DigestValue>lD9u6zJc5nCJAwmdgoFVan4DdJ0=
</DigestValue>
      </Reference>
      <Reference URI="/xl/worksheets/sheet27.xml?ContentType=application/vnd.openxmlformats-officedocument.spreadsheetml.worksheet+xml">
        <DigestMethod Algorithm="http://www.w3.org/2000/09/xmldsig#sha1"/>
        <DigestValue>foFkmd9HaA4x4LRxXFn3ckan5d4=
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sharedStrings.xml?ContentType=application/vnd.openxmlformats-officedocument.spreadsheetml.sharedStrings+xml">
        <DigestMethod Algorithm="http://www.w3.org/2000/09/xmldsig#sha1"/>
        <DigestValue>QoAa87xepa0OwluOUNprj5iZFA8=
</DigestValue>
      </Reference>
      <Reference URI="/xl/worksheets/sheet18.xml?ContentType=application/vnd.openxmlformats-officedocument.spreadsheetml.worksheet+xml">
        <DigestMethod Algorithm="http://www.w3.org/2000/09/xmldsig#sha1"/>
        <DigestValue>v/gaeudxMdVsNKRu02LUFFfFxlg=
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3fK9F0mNIGdIHrZkalt7x+KU9hA=
</DigestValue>
      </Reference>
      <Reference URI="/xl/worksheets/sheet17.xml?ContentType=application/vnd.openxmlformats-officedocument.spreadsheetml.worksheet+xml">
        <DigestMethod Algorithm="http://www.w3.org/2000/09/xmldsig#sha1"/>
        <DigestValue>aV66GhWVIlFR1wSrLipB8+vyvIE=
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15.xml?ContentType=application/vnd.openxmlformats-officedocument.spreadsheetml.worksheet+xml">
        <DigestMethod Algorithm="http://www.w3.org/2000/09/xmldsig#sha1"/>
        <DigestValue>brCgmUDHlYpXZ4CZRWMhreS915U=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joSWQko6dH+EOnr51SztvMLTUhU=
</DigestValue>
      </Reference>
      <Reference URI="/xl/worksheets/sheet12.xml?ContentType=application/vnd.openxmlformats-officedocument.spreadsheetml.worksheet+xml">
        <DigestMethod Algorithm="http://www.w3.org/2000/09/xmldsig#sha1"/>
        <DigestValue>5etccg/DlSRy8T7SHLXC3wlHp9I=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3fK9F0mNIGdIHrZkalt7x+KU9hA=
</DigestValue>
      </Reference>
      <Reference URI="/xl/worksheets/sheet13.xml?ContentType=application/vnd.openxmlformats-officedocument.spreadsheetml.worksheet+xml">
        <DigestMethod Algorithm="http://www.w3.org/2000/09/xmldsig#sha1"/>
        <DigestValue>vyK/jNLa2P9v7cm/afKDptVjSFc=
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14.xml?ContentType=application/vnd.openxmlformats-officedocument.spreadsheetml.worksheet+xml">
        <DigestMethod Algorithm="http://www.w3.org/2000/09/xmldsig#sha1"/>
        <DigestValue>z9eL9yzjSQOF+XJFGLgXbmoPl04=
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9.xml?ContentType=application/vnd.openxmlformats-officedocument.spreadsheetml.worksheet+xml">
        <DigestMethod Algorithm="http://www.w3.org/2000/09/xmldsig#sha1"/>
        <DigestValue>Gz4jQwSPMQ/8xeEO7idj6GnIfoY=
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11.xml?ContentType=application/vnd.openxmlformats-officedocument.spreadsheetml.worksheet+xml">
        <DigestMethod Algorithm="http://www.w3.org/2000/09/xmldsig#sha1"/>
        <DigestValue>pojstiudMWk4KNN58Xp7tlg9xZk=
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10.xml?ContentType=application/vnd.openxmlformats-officedocument.spreadsheetml.worksheet+xml">
        <DigestMethod Algorithm="http://www.w3.org/2000/09/xmldsig#sha1"/>
        <DigestValue>6qFKtL/ZXlWMpvW7mVEtcgoxjfY=
</DigestValue>
      </Reference>
      <Reference URI="/xl/externalLinks/externalLink1.xml?ContentType=application/vnd.openxmlformats-officedocument.spreadsheetml.externalLink+xml">
        <DigestMethod Algorithm="http://www.w3.org/2000/09/xmldsig#sha1"/>
        <DigestValue>NZ6BtGd2cismOGNn5VDMzXZD7lQ=
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1.xml?ContentType=application/vnd.openxmlformats-officedocument.spreadsheetml.worksheet+xml">
        <DigestMethod Algorithm="http://www.w3.org/2000/09/xmldsig#sha1"/>
        <DigestValue>+T+//qdD1DJHxme3HpvujbnoCOM=
</DigestValue>
      </Reference>
      <Reference URI="/xl/printerSettings/printerSettings25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styles.xml?ContentType=application/vnd.openxmlformats-officedocument.spreadsheetml.styles+xml">
        <DigestMethod Algorithm="http://www.w3.org/2000/09/xmldsig#sha1"/>
        <DigestValue>hwUdaZEonwZ/5w9jR+EDPU1oKEY=
</DigestValue>
      </Reference>
      <Reference URI="/xl/worksheets/sheet23.xml?ContentType=application/vnd.openxmlformats-officedocument.spreadsheetml.worksheet+xml">
        <DigestMethod Algorithm="http://www.w3.org/2000/09/xmldsig#sha1"/>
        <DigestValue>gUkpbMfNhtHhlnHbD6F0Qgonat8=
</DigestValue>
      </Reference>
      <Reference URI="/xl/printerSettings/printerSettings26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printerSettings/printerSettings21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3.xml?ContentType=application/vnd.openxmlformats-officedocument.spreadsheetml.worksheet+xml">
        <DigestMethod Algorithm="http://www.w3.org/2000/09/xmldsig#sha1"/>
        <DigestValue>lGvqhDSc0o2AEoNON42AcHE8OvE=
</DigestValue>
      </Reference>
      <Reference URI="/xl/printerSettings/printerSettings22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book.xml?ContentType=application/vnd.openxmlformats-officedocument.spreadsheetml.sheet.main+xml">
        <DigestMethod Algorithm="http://www.w3.org/2000/09/xmldsig#sha1"/>
        <DigestValue>T9wNyfq3x/j0q5h0Qu1vHF/YOqE=
</DigestValue>
      </Reference>
      <Reference URI="/xl/printerSettings/printerSettings24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4.xml?ContentType=application/vnd.openxmlformats-officedocument.spreadsheetml.worksheet+xml">
        <DigestMethod Algorithm="http://www.w3.org/2000/09/xmldsig#sha1"/>
        <DigestValue>QIbHMIjjxGXrCcfuCEZQ67Fn9HE=
</DigestValue>
      </Reference>
      <Reference URI="/xl/printerSettings/printerSettings23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2.xml?ContentType=application/vnd.openxmlformats-officedocument.spreadsheetml.worksheet+xml">
        <DigestMethod Algorithm="http://www.w3.org/2000/09/xmldsig#sha1"/>
        <DigestValue>ApcBHip43LqAplSTm6msw3SaeUE=
</DigestValue>
      </Reference>
      <Reference URI="/xl/worksheets/sheet22.xml?ContentType=application/vnd.openxmlformats-officedocument.spreadsheetml.worksheet+xml">
        <DigestMethod Algorithm="http://www.w3.org/2000/09/xmldsig#sha1"/>
        <DigestValue>Hz4w0b5yuLPfBCM4X9yFZT2zl1Y=
</DigestValue>
      </Reference>
      <Reference URI="/xl/printerSettings/printerSettings27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21.xml?ContentType=application/vnd.openxmlformats-officedocument.spreadsheetml.worksheet+xml">
        <DigestMethod Algorithm="http://www.w3.org/2000/09/xmldsig#sha1"/>
        <DigestValue>tt+joM0KYKTMDvQsjnFXccA7OcY=
</DigestValue>
      </Reference>
      <Reference URI="/xl/printerSettings/printerSettings19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26.xml?ContentType=application/vnd.openxmlformats-officedocument.spreadsheetml.worksheet+xml">
        <DigestMethod Algorithm="http://www.w3.org/2000/09/xmldsig#sha1"/>
        <DigestValue>TmEpXF3/PfSwDds64hy+2+rTxHg=
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theme/theme1.xml?ContentType=application/vnd.openxmlformats-officedocument.theme+xml">
        <DigestMethod Algorithm="http://www.w3.org/2000/09/xmldsig#sha1"/>
        <DigestValue>SWm0CNMQs/SdtwG1mVStSZuQRZg=
</DigestValue>
      </Reference>
      <Reference URI="/xl/worksheets/sheet29.xml?ContentType=application/vnd.openxmlformats-officedocument.spreadsheetml.worksheet+xml">
        <DigestMethod Algorithm="http://www.w3.org/2000/09/xmldsig#sha1"/>
        <DigestValue>CfDeLoPvtNJI2eLrWGzZ4u8m3kg=
</DigestValue>
      </Reference>
      <Reference URI="/xl/worksheets/sheet25.xml?ContentType=application/vnd.openxmlformats-officedocument.spreadsheetml.worksheet+xml">
        <DigestMethod Algorithm="http://www.w3.org/2000/09/xmldsig#sha1"/>
        <DigestValue>kO8hGILgD3t7yZOv4GmFxPZDzww=
</DigestValue>
      </Reference>
      <Reference URI="/xl/printerSettings/printerSettings20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24.xml?ContentType=application/vnd.openxmlformats-officedocument.spreadsheetml.worksheet+xml">
        <DigestMethod Algorithm="http://www.w3.org/2000/09/xmldsig#sha1"/>
        <DigestValue>IVVsW7zp4UII0HYyxQN2U/NmDFA=
</DigestValue>
      </Reference>
      <Reference URI="/xl/calcChain.xml?ContentType=application/vnd.openxmlformats-officedocument.spreadsheetml.calcChain+xml">
        <DigestMethod Algorithm="http://www.w3.org/2000/09/xmldsig#sha1"/>
        <DigestValue>P4kSE2qyP05AkVFDs2oiUWEK2aE=
</DigestValue>
      </Reference>
      <Reference URI="/xl/worksheets/sheet20.xml?ContentType=application/vnd.openxmlformats-officedocument.spreadsheetml.worksheet+xml">
        <DigestMethod Algorithm="http://www.w3.org/2000/09/xmldsig#sha1"/>
        <DigestValue>xesuQKHz5wLu+JSoxoqXdngwTj4=
</DigestValue>
      </Reference>
      <Reference URI="/xl/printerSettings/printerSettings29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19.xml?ContentType=application/vnd.openxmlformats-officedocument.spreadsheetml.worksheet+xml">
        <DigestMethod Algorithm="http://www.w3.org/2000/09/xmldsig#sha1"/>
        <DigestValue>AqwTu5PJMXkS+yHKGdHIO33qWOY=
</DigestValue>
      </Reference>
      <Reference URI="/xl/printerSettings/printerSettings28.bin?ContentType=application/vnd.openxmlformats-officedocument.spreadsheetml.printerSettings">
        <DigestMethod Algorithm="http://www.w3.org/2000/09/xmldsig#sha1"/>
        <DigestValue>C3NlzL5GxKOGfnbr04lzX+H1Y+4=
</DigestValue>
      </Reference>
      <Reference URI="/xl/worksheets/sheet28.xml?ContentType=application/vnd.openxmlformats-officedocument.spreadsheetml.worksheet+xml">
        <DigestMethod Algorithm="http://www.w3.org/2000/09/xmldsig#sha1"/>
        <DigestValue>tfvhtSTcs20fiEQAR7oOIjEYjyQ=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
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
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zFBIT+73NUIg0ZpWj1ECB0YRvIE=
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4OyBNgaQZMCiDe/IHDjNth6hUhA=
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0H3sB6Ny/QrLASS+bkgW4l8TWT0=
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5sFr47hXze+BQ7GABZ2RzTOyQnM=
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1m3MipMfv0ocI+m7uzOCrSyzeuQ=
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LyuePC7sNA3MdcTaQLhlPFZ2YQg=
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IhTJiI3OEjL+6ddYq/bi5WEJH1U=
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eOMIzz5kFNZXkkXzA/QG3y5Peew=
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2JmNphk+eVZaeWaXZhsQQQtR/m4=
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rp1OhALCHJoINApODzpEZbKO0xw=
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x0diZZHRUCBTXH7nb2xil3wGAfc=
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PxK0qP4o06/lzq3VVh8E9mUG7h0=
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
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n+0vGARnVcePbMd38IPwNKCZjEA=
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wq4CjvcIXrAyAs/vmq7dZAl44ms=
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
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7pazd+9wURS1It8X5MCwdKNDxZ4=
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
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
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ibkiIuzQ2e+YaSZ+kFpdH5M+LcA=
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90J5z1TBOhifoo6InYYUeFEUQFs=
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DFdJzDLZ8OTJcoQLID9K1l3GaC8=
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
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26"/>
            <mdssi:RelationshipReference SourceId="rId3"/>
            <mdssi:RelationshipReference SourceId="rId21"/>
            <mdssi:RelationshipReference SourceId="rId34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33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32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10"/>
            <mdssi:RelationshipReference SourceId="rId19"/>
            <mdssi:RelationshipReference SourceId="rId31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</Transform>
          <Transform Algorithm="http://www.w3.org/TR/2001/REC-xml-c14n-20010315"/>
        </Transforms>
        <DigestMethod Algorithm="http://www.w3.org/2000/09/xmldsig#sha1"/>
        <DigestValue>opQ985ZN1zvtXKN5ZxuI9129/VA=
</DigestValue>
      </Reference>
    </Manifest>
    <SignatureProperties>
      <SignatureProperty Id="idSignatureTime" Target="#idPackageSignature">
        <mdssi:SignatureTime>
          <mdssi:Format>YYYY-MM-DDThh:mm:ssTZD</mdssi:Format>
          <mdssi:Value>2016-04-18T12:02:11Z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2016-04-18T12:02:11Z</xd:SigningTime>
          <xd:SigningCertificate>
            <xd:Cert>
              <xd:CertDigest>
                <DigestMethod Algorithm="http://www.w3.org/2000/09/xmldsig#sha1"/>
                <DigestValue>/QK1R84kgAq+GsmBL2fXUr4s5H8=
</DigestValue>
              </xd:CertDigest>
              <xd:IssuerSerial>
                <X509IssuerName>CN=PostSignum Qualified CA 2, O="Česká pošta, s.p. [IČ 47114983]", C=CZ</X509IssuerName>
                <X509SerialNumber>1873582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Oldřich Bajer</dc:creator>
  <cp:keywords/>
  <dc:description/>
  <cp:lastModifiedBy>Oskrdalova Tereza</cp:lastModifiedBy>
  <cp:lastPrinted>2012-03-29T06:51:34Z</cp:lastPrinted>
  <dcterms:created xsi:type="dcterms:W3CDTF">2009-04-08T07:15:50Z</dcterms:created>
  <dcterms:modified xsi:type="dcterms:W3CDTF">2016-04-18T12:02:10Z</dcterms:modified>
  <cp:category/>
  <cp:version/>
  <cp:contentType/>
  <cp:contentStatus/>
</cp:coreProperties>
</file>