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Robert Modernizace pradelny II\v1\"/>
    </mc:Choice>
  </mc:AlternateContent>
  <bookViews>
    <workbookView xWindow="0" yWindow="0" windowWidth="28800" windowHeight="12300"/>
  </bookViews>
  <sheets>
    <sheet name="Celá prádelna" sheetId="2" r:id="rId1"/>
    <sheet name="List3" sheetId="3" r:id="rId2"/>
  </sheets>
  <definedNames>
    <definedName name="_xlnm.Print_Area" localSheetId="0">'Celá prádelna'!$B$3:$P$38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2" l="1"/>
  <c r="L8" i="2"/>
  <c r="L10" i="2"/>
  <c r="K19" i="2"/>
  <c r="M19" i="2"/>
  <c r="N19" i="2"/>
  <c r="K20" i="2"/>
  <c r="M20" i="2"/>
  <c r="N20" i="2"/>
  <c r="K23" i="2"/>
  <c r="M23" i="2"/>
  <c r="N23" i="2"/>
  <c r="F23" i="2"/>
  <c r="G23" i="2"/>
  <c r="H23" i="2"/>
  <c r="E23" i="2"/>
  <c r="F20" i="2"/>
  <c r="G20" i="2"/>
  <c r="H20" i="2"/>
  <c r="F19" i="2"/>
  <c r="G19" i="2"/>
  <c r="H19" i="2"/>
  <c r="E19" i="2"/>
  <c r="E20" i="2"/>
  <c r="K35" i="2" l="1"/>
  <c r="F35" i="2"/>
  <c r="E35" i="2"/>
  <c r="L11" i="2"/>
  <c r="L12" i="2"/>
  <c r="L13" i="2"/>
  <c r="L14" i="2"/>
  <c r="L15" i="2"/>
  <c r="L16" i="2"/>
  <c r="L17" i="2"/>
  <c r="L18" i="2"/>
  <c r="L21" i="2"/>
  <c r="L22" i="2"/>
  <c r="L24" i="2"/>
  <c r="L25" i="2"/>
  <c r="L26" i="2"/>
  <c r="L27" i="2"/>
  <c r="L28" i="2"/>
  <c r="L29" i="2"/>
  <c r="L30" i="2"/>
  <c r="L31" i="2"/>
  <c r="L32" i="2"/>
  <c r="L33" i="2"/>
  <c r="L19" i="2" l="1"/>
  <c r="L20" i="2"/>
  <c r="L23" i="2"/>
  <c r="L35" i="2" l="1"/>
  <c r="O38" i="2" s="1"/>
</calcChain>
</file>

<file path=xl/sharedStrings.xml><?xml version="1.0" encoding="utf-8"?>
<sst xmlns="http://schemas.openxmlformats.org/spreadsheetml/2006/main" count="90" uniqueCount="52">
  <si>
    <t>Bilanční tabulka</t>
  </si>
  <si>
    <t>Stávající stav</t>
  </si>
  <si>
    <t>Nový stav po splnění předmětu veřejné zakázky</t>
  </si>
  <si>
    <t xml:space="preserve">Pára </t>
  </si>
  <si>
    <t xml:space="preserve">Prádlo </t>
  </si>
  <si>
    <t xml:space="preserve">Směna </t>
  </si>
  <si>
    <t>Množství spotřebované páry [kg/hod.]</t>
  </si>
  <si>
    <t>Množství spotřebované páry [kg/směna]</t>
  </si>
  <si>
    <t>Množství vypraného prádla [kg/hod.]</t>
  </si>
  <si>
    <t>Množství vypraného prádla [kg/směna]</t>
  </si>
  <si>
    <t>Délka směny [hodiny]</t>
  </si>
  <si>
    <t>Je tato technologie součástí dodávky?</t>
  </si>
  <si>
    <t>C</t>
  </si>
  <si>
    <t>Proklád. pračka</t>
  </si>
  <si>
    <t xml:space="preserve">Stávající </t>
  </si>
  <si>
    <t>Stávající</t>
  </si>
  <si>
    <t>A1</t>
  </si>
  <si>
    <t xml:space="preserve">Prací linka </t>
  </si>
  <si>
    <t>Ano</t>
  </si>
  <si>
    <t>A2</t>
  </si>
  <si>
    <t>Lis</t>
  </si>
  <si>
    <t>A3</t>
  </si>
  <si>
    <t>Sušička 1</t>
  </si>
  <si>
    <t>Sušička 2</t>
  </si>
  <si>
    <t>Sušička 3</t>
  </si>
  <si>
    <t>Sušička 4</t>
  </si>
  <si>
    <t>B</t>
  </si>
  <si>
    <t xml:space="preserve">Sušička </t>
  </si>
  <si>
    <t>Sušička</t>
  </si>
  <si>
    <t>Celkem</t>
  </si>
  <si>
    <t xml:space="preserve">Praní </t>
  </si>
  <si>
    <t>Sušení</t>
  </si>
  <si>
    <t>E</t>
  </si>
  <si>
    <t>Žehlící linka</t>
  </si>
  <si>
    <t>F</t>
  </si>
  <si>
    <t xml:space="preserve">Celkem </t>
  </si>
  <si>
    <t>Žehlení</t>
  </si>
  <si>
    <t>D</t>
  </si>
  <si>
    <t xml:space="preserve">Tunel  finišer </t>
  </si>
  <si>
    <t>G</t>
  </si>
  <si>
    <t>Kabinet těl.lis</t>
  </si>
  <si>
    <t>Stávajíci</t>
  </si>
  <si>
    <t>Lis na rukávy</t>
  </si>
  <si>
    <t>Lis na limečky</t>
  </si>
  <si>
    <t>Karuselový lis</t>
  </si>
  <si>
    <t>Tvarové prádlo</t>
  </si>
  <si>
    <t>Úspora páry za směnu [%]:</t>
  </si>
  <si>
    <t>%</t>
  </si>
  <si>
    <t>ostatní pole účastník zadávacího řízení ponechá beze změny</t>
  </si>
  <si>
    <t>účastník zadávacího řízení musí vyplnit všechna žlutá pole;</t>
  </si>
  <si>
    <t>účastník zadávacího řízení může změnit hodnoty v zelených polích, avšak pouze tehdy, pokud dle těchto zadávacích podmínek navrhne vyřazení některé z technologií, které nejsou povinnou součástí dodávky;</t>
  </si>
  <si>
    <t>Příloha č. 2 zadávací dokumentace k veřejné zakázce Modernizace prádelny – dodávka a montáž technologií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</si>
</sst>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8"/>
      <name val="Arial"/>
      <charset val="238"/>
    </font>
    <font>
      <sz val="14"/>
      <name val="Arial"/>
      <charset val="238"/>
    </font>
    <font>
      <b/>
      <sz val="14"/>
      <name val="Arial"/>
      <charset val="238"/>
    </font>
    <font>
      <sz val="12"/>
      <name val="Arial"/>
      <charset val="238"/>
    </font>
    <font>
      <b/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7" fillId="0" borderId="0" xfId="0" applyFont="1"/>
    <xf numFmtId="0" fontId="4" fillId="0" borderId="1" xfId="0" applyFont="1" applyBorder="1"/>
    <xf numFmtId="0" fontId="0" fillId="2" borderId="0" xfId="0" applyFill="1"/>
    <xf numFmtId="0" fontId="4" fillId="2" borderId="1" xfId="0" applyFont="1" applyFill="1" applyBorder="1"/>
    <xf numFmtId="0" fontId="5" fillId="0" borderId="1" xfId="0" applyFont="1" applyBorder="1"/>
    <xf numFmtId="0" fontId="4" fillId="4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12" fillId="0" borderId="1" xfId="0" applyFont="1" applyBorder="1"/>
    <xf numFmtId="0" fontId="4" fillId="3" borderId="0" xfId="0" applyFont="1" applyFill="1"/>
    <xf numFmtId="0" fontId="6" fillId="5" borderId="0" xfId="0" applyFont="1" applyFill="1"/>
    <xf numFmtId="0" fontId="2" fillId="0" borderId="1" xfId="0" applyFont="1" applyBorder="1"/>
    <xf numFmtId="0" fontId="8" fillId="0" borderId="1" xfId="0" applyFont="1" applyBorder="1"/>
    <xf numFmtId="0" fontId="10" fillId="0" borderId="1" xfId="0" applyFont="1" applyBorder="1"/>
    <xf numFmtId="0" fontId="6" fillId="0" borderId="1" xfId="0" applyFont="1" applyBorder="1"/>
    <xf numFmtId="0" fontId="11" fillId="0" borderId="1" xfId="0" applyFont="1" applyBorder="1"/>
    <xf numFmtId="0" fontId="6" fillId="0" borderId="1" xfId="0" applyFont="1" applyBorder="1" applyAlignment="1">
      <alignment horizontal="right"/>
    </xf>
    <xf numFmtId="0" fontId="6" fillId="3" borderId="1" xfId="0" applyFont="1" applyFill="1" applyBorder="1"/>
    <xf numFmtId="0" fontId="4" fillId="3" borderId="1" xfId="0" applyFont="1" applyFill="1" applyBorder="1"/>
    <xf numFmtId="0" fontId="12" fillId="3" borderId="1" xfId="0" applyFont="1" applyFill="1" applyBorder="1"/>
    <xf numFmtId="0" fontId="10" fillId="2" borderId="1" xfId="0" applyFont="1" applyFill="1" applyBorder="1"/>
    <xf numFmtId="0" fontId="5" fillId="2" borderId="1" xfId="0" applyFont="1" applyFill="1" applyBorder="1"/>
    <xf numFmtId="0" fontId="12" fillId="2" borderId="1" xfId="0" applyFont="1" applyFill="1" applyBorder="1"/>
    <xf numFmtId="0" fontId="5" fillId="3" borderId="1" xfId="0" applyFont="1" applyFill="1" applyBorder="1"/>
    <xf numFmtId="0" fontId="10" fillId="3" borderId="1" xfId="0" applyFont="1" applyFill="1" applyBorder="1"/>
    <xf numFmtId="0" fontId="4" fillId="5" borderId="1" xfId="0" applyFont="1" applyFill="1" applyBorder="1"/>
    <xf numFmtId="0" fontId="6" fillId="5" borderId="1" xfId="0" applyFont="1" applyFill="1" applyBorder="1"/>
    <xf numFmtId="0" fontId="8" fillId="0" borderId="0" xfId="0" applyFont="1"/>
    <xf numFmtId="10" fontId="0" fillId="0" borderId="0" xfId="0" applyNumberFormat="1"/>
    <xf numFmtId="10" fontId="5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1"/>
  <sheetViews>
    <sheetView tabSelected="1" workbookViewId="0">
      <selection activeCell="P31" sqref="P31"/>
    </sheetView>
  </sheetViews>
  <sheetFormatPr defaultRowHeight="12.75" x14ac:dyDescent="0.2"/>
  <cols>
    <col min="3" max="3" width="8.140625" customWidth="1"/>
    <col min="4" max="4" width="16.140625" customWidth="1"/>
    <col min="5" max="5" width="17.5703125" customWidth="1"/>
    <col min="6" max="6" width="16.28515625" customWidth="1"/>
    <col min="7" max="7" width="11.5703125" customWidth="1"/>
    <col min="8" max="8" width="13.5703125" customWidth="1"/>
    <col min="9" max="9" width="11.140625" bestFit="1" customWidth="1"/>
    <col min="11" max="11" width="11.42578125" customWidth="1"/>
    <col min="12" max="12" width="16.7109375" customWidth="1"/>
    <col min="13" max="13" width="13.7109375" customWidth="1"/>
    <col min="14" max="14" width="14.7109375" customWidth="1"/>
    <col min="15" max="15" width="10.5703125" bestFit="1" customWidth="1"/>
    <col min="16" max="16" width="19.85546875" bestFit="1" customWidth="1"/>
  </cols>
  <sheetData>
    <row r="1" spans="1:17" ht="14.25" x14ac:dyDescent="0.2">
      <c r="B1" s="40" t="s">
        <v>51</v>
      </c>
    </row>
    <row r="3" spans="1:17" ht="23.25" x14ac:dyDescent="0.35"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15" x14ac:dyDescent="0.2">
      <c r="Q4" s="2"/>
    </row>
    <row r="5" spans="1:17" ht="18" x14ac:dyDescent="0.25">
      <c r="B5" s="44" t="s">
        <v>1</v>
      </c>
      <c r="C5" s="44"/>
      <c r="D5" s="44"/>
      <c r="E5" s="44"/>
      <c r="F5" s="44"/>
      <c r="G5" s="44"/>
      <c r="H5" s="44"/>
      <c r="I5" s="44"/>
      <c r="K5" s="44" t="s">
        <v>2</v>
      </c>
      <c r="L5" s="44"/>
      <c r="M5" s="44"/>
      <c r="N5" s="44"/>
      <c r="O5" s="44"/>
      <c r="P5" s="44"/>
      <c r="Q5" s="2"/>
    </row>
    <row r="6" spans="1:17" ht="18" x14ac:dyDescent="0.25">
      <c r="A6" s="1"/>
      <c r="B6" s="16"/>
      <c r="C6" s="16"/>
      <c r="D6" s="16"/>
      <c r="E6" s="43" t="s">
        <v>3</v>
      </c>
      <c r="F6" s="43"/>
      <c r="G6" s="43" t="s">
        <v>4</v>
      </c>
      <c r="H6" s="43"/>
      <c r="I6" s="17" t="s">
        <v>5</v>
      </c>
      <c r="J6" s="32"/>
      <c r="K6" s="43" t="s">
        <v>3</v>
      </c>
      <c r="L6" s="43"/>
      <c r="M6" s="43" t="s">
        <v>4</v>
      </c>
      <c r="N6" s="43"/>
      <c r="O6" s="17" t="s">
        <v>5</v>
      </c>
      <c r="P6" s="16"/>
      <c r="Q6" s="2"/>
    </row>
    <row r="7" spans="1:17" s="38" customFormat="1" ht="78.75" x14ac:dyDescent="0.2">
      <c r="A7" s="35"/>
      <c r="B7" s="36"/>
      <c r="C7" s="36"/>
      <c r="D7" s="36"/>
      <c r="E7" s="36" t="s">
        <v>6</v>
      </c>
      <c r="F7" s="36" t="s">
        <v>7</v>
      </c>
      <c r="G7" s="36" t="s">
        <v>8</v>
      </c>
      <c r="H7" s="36" t="s">
        <v>9</v>
      </c>
      <c r="I7" s="36" t="s">
        <v>10</v>
      </c>
      <c r="J7" s="37"/>
      <c r="K7" s="36" t="s">
        <v>6</v>
      </c>
      <c r="L7" s="36" t="s">
        <v>7</v>
      </c>
      <c r="M7" s="36" t="s">
        <v>8</v>
      </c>
      <c r="N7" s="36" t="s">
        <v>9</v>
      </c>
      <c r="O7" s="36" t="s">
        <v>10</v>
      </c>
      <c r="P7" s="36" t="s">
        <v>11</v>
      </c>
      <c r="Q7" s="35"/>
    </row>
    <row r="8" spans="1:17" ht="15.75" x14ac:dyDescent="0.25">
      <c r="A8" s="2"/>
      <c r="B8" s="6"/>
      <c r="C8" s="9" t="s">
        <v>12</v>
      </c>
      <c r="D8" s="13" t="s">
        <v>13</v>
      </c>
      <c r="E8" s="6">
        <v>154</v>
      </c>
      <c r="F8" s="6">
        <v>1078</v>
      </c>
      <c r="G8" s="6">
        <v>26</v>
      </c>
      <c r="H8" s="10">
        <v>182</v>
      </c>
      <c r="I8" s="6">
        <v>7</v>
      </c>
      <c r="J8" s="2"/>
      <c r="K8" s="12">
        <v>154</v>
      </c>
      <c r="L8" s="6">
        <f>O8*K8</f>
        <v>0</v>
      </c>
      <c r="M8" s="12">
        <v>26</v>
      </c>
      <c r="N8" s="12">
        <v>104</v>
      </c>
      <c r="O8" s="11"/>
      <c r="P8" s="18" t="s">
        <v>14</v>
      </c>
      <c r="Q8" s="2"/>
    </row>
    <row r="9" spans="1:17" ht="15" x14ac:dyDescent="0.2">
      <c r="A9" s="2"/>
      <c r="B9" s="6"/>
      <c r="C9" s="6"/>
      <c r="D9" s="13" t="s">
        <v>13</v>
      </c>
      <c r="E9" s="6">
        <v>154</v>
      </c>
      <c r="F9" s="6">
        <v>1078</v>
      </c>
      <c r="G9" s="6">
        <v>26</v>
      </c>
      <c r="H9" s="10">
        <v>182</v>
      </c>
      <c r="I9" s="6">
        <v>7</v>
      </c>
      <c r="J9" s="2"/>
      <c r="K9" s="12">
        <v>154</v>
      </c>
      <c r="L9" s="6">
        <f>O9*K9</f>
        <v>0</v>
      </c>
      <c r="M9" s="12">
        <v>25</v>
      </c>
      <c r="N9" s="12">
        <v>100</v>
      </c>
      <c r="O9" s="11"/>
      <c r="P9" s="18" t="s">
        <v>14</v>
      </c>
      <c r="Q9" s="2"/>
    </row>
    <row r="10" spans="1:17" ht="15" x14ac:dyDescent="0.2">
      <c r="A10" s="2"/>
      <c r="B10" s="6"/>
      <c r="C10" s="6"/>
      <c r="D10" s="13" t="s">
        <v>13</v>
      </c>
      <c r="E10" s="6">
        <v>148</v>
      </c>
      <c r="F10" s="6">
        <v>1036</v>
      </c>
      <c r="G10" s="6">
        <v>24</v>
      </c>
      <c r="H10" s="10">
        <v>168</v>
      </c>
      <c r="I10" s="6">
        <v>7</v>
      </c>
      <c r="J10" s="2"/>
      <c r="K10" s="12">
        <v>148</v>
      </c>
      <c r="L10" s="6">
        <f>O10*K10</f>
        <v>0</v>
      </c>
      <c r="M10" s="12">
        <v>24</v>
      </c>
      <c r="N10" s="12">
        <v>96</v>
      </c>
      <c r="O10" s="11"/>
      <c r="P10" s="18" t="s">
        <v>15</v>
      </c>
      <c r="Q10" s="2"/>
    </row>
    <row r="11" spans="1:17" ht="15.75" x14ac:dyDescent="0.25">
      <c r="A11" s="2"/>
      <c r="B11" s="19">
        <v>1</v>
      </c>
      <c r="C11" s="9" t="s">
        <v>16</v>
      </c>
      <c r="D11" s="13" t="s">
        <v>17</v>
      </c>
      <c r="E11" s="6">
        <v>520</v>
      </c>
      <c r="F11" s="6">
        <v>3640</v>
      </c>
      <c r="G11" s="6">
        <v>750</v>
      </c>
      <c r="H11" s="10">
        <v>5250</v>
      </c>
      <c r="I11" s="6">
        <v>7</v>
      </c>
      <c r="J11" s="2"/>
      <c r="K11" s="11"/>
      <c r="L11" s="6">
        <f t="shared" ref="L11:L33" si="0">O11*K11</f>
        <v>0</v>
      </c>
      <c r="M11" s="11"/>
      <c r="N11" s="11"/>
      <c r="O11" s="11"/>
      <c r="P11" s="20" t="s">
        <v>18</v>
      </c>
      <c r="Q11" s="2"/>
    </row>
    <row r="12" spans="1:17" ht="15.75" x14ac:dyDescent="0.25">
      <c r="A12" s="2"/>
      <c r="B12" s="6"/>
      <c r="C12" s="9" t="s">
        <v>19</v>
      </c>
      <c r="D12" s="13" t="s">
        <v>20</v>
      </c>
      <c r="E12" s="6">
        <v>0</v>
      </c>
      <c r="F12" s="6">
        <v>0</v>
      </c>
      <c r="G12" s="6"/>
      <c r="H12" s="10"/>
      <c r="I12" s="6">
        <v>7</v>
      </c>
      <c r="J12" s="2"/>
      <c r="K12" s="6">
        <v>0</v>
      </c>
      <c r="L12" s="6">
        <f t="shared" si="0"/>
        <v>0</v>
      </c>
      <c r="M12" s="6"/>
      <c r="N12" s="6"/>
      <c r="O12" s="6"/>
      <c r="P12" s="20" t="s">
        <v>18</v>
      </c>
      <c r="Q12" s="2"/>
    </row>
    <row r="13" spans="1:17" ht="15.75" x14ac:dyDescent="0.25">
      <c r="A13" s="2"/>
      <c r="B13" s="19">
        <v>2</v>
      </c>
      <c r="C13" s="9" t="s">
        <v>21</v>
      </c>
      <c r="D13" s="13" t="s">
        <v>22</v>
      </c>
      <c r="E13" s="6">
        <v>190</v>
      </c>
      <c r="F13" s="6">
        <v>1330</v>
      </c>
      <c r="G13" s="6">
        <v>250</v>
      </c>
      <c r="H13" s="10">
        <v>1750</v>
      </c>
      <c r="I13" s="6">
        <v>7</v>
      </c>
      <c r="J13" s="2"/>
      <c r="K13" s="12">
        <v>190</v>
      </c>
      <c r="L13" s="6">
        <f t="shared" si="0"/>
        <v>0</v>
      </c>
      <c r="M13" s="12">
        <v>250</v>
      </c>
      <c r="N13" s="12">
        <v>1250</v>
      </c>
      <c r="O13" s="11"/>
      <c r="P13" s="18" t="s">
        <v>15</v>
      </c>
      <c r="Q13" s="2"/>
    </row>
    <row r="14" spans="1:17" ht="15" x14ac:dyDescent="0.2">
      <c r="A14" s="2"/>
      <c r="B14" s="6"/>
      <c r="C14" s="6"/>
      <c r="D14" s="13" t="s">
        <v>23</v>
      </c>
      <c r="E14" s="6">
        <v>261</v>
      </c>
      <c r="F14" s="6">
        <v>1827</v>
      </c>
      <c r="G14" s="6">
        <v>250</v>
      </c>
      <c r="H14" s="10">
        <v>1750</v>
      </c>
      <c r="I14" s="6">
        <v>7</v>
      </c>
      <c r="J14" s="2"/>
      <c r="K14" s="11"/>
      <c r="L14" s="6">
        <f t="shared" si="0"/>
        <v>0</v>
      </c>
      <c r="M14" s="11"/>
      <c r="N14" s="11"/>
      <c r="O14" s="11"/>
      <c r="P14" s="20" t="s">
        <v>18</v>
      </c>
      <c r="Q14" s="2"/>
    </row>
    <row r="15" spans="1:17" ht="15" x14ac:dyDescent="0.2">
      <c r="A15" s="2"/>
      <c r="B15" s="6"/>
      <c r="C15" s="6"/>
      <c r="D15" s="13" t="s">
        <v>24</v>
      </c>
      <c r="E15" s="6">
        <v>190</v>
      </c>
      <c r="F15" s="6">
        <v>1330</v>
      </c>
      <c r="G15" s="6">
        <v>250</v>
      </c>
      <c r="H15" s="10">
        <v>1750</v>
      </c>
      <c r="I15" s="6">
        <v>7</v>
      </c>
      <c r="J15" s="2"/>
      <c r="K15" s="11"/>
      <c r="L15" s="6">
        <f t="shared" si="0"/>
        <v>0</v>
      </c>
      <c r="M15" s="11"/>
      <c r="N15" s="11"/>
      <c r="O15" s="11"/>
      <c r="P15" s="20" t="s">
        <v>18</v>
      </c>
      <c r="Q15" s="2"/>
    </row>
    <row r="16" spans="1:17" ht="15" x14ac:dyDescent="0.2">
      <c r="A16" s="2"/>
      <c r="B16" s="6"/>
      <c r="C16" s="6"/>
      <c r="D16" s="13" t="s">
        <v>25</v>
      </c>
      <c r="E16" s="6">
        <v>0</v>
      </c>
      <c r="F16" s="6"/>
      <c r="G16" s="6"/>
      <c r="H16" s="10"/>
      <c r="I16" s="6"/>
      <c r="J16" s="2"/>
      <c r="K16" s="11"/>
      <c r="L16" s="6">
        <f t="shared" si="0"/>
        <v>0</v>
      </c>
      <c r="M16" s="11"/>
      <c r="N16" s="11"/>
      <c r="O16" s="11"/>
      <c r="P16" s="20" t="s">
        <v>18</v>
      </c>
      <c r="Q16" s="2"/>
    </row>
    <row r="17" spans="1:36" ht="15.75" x14ac:dyDescent="0.25">
      <c r="A17" s="2"/>
      <c r="B17" s="21">
        <v>3</v>
      </c>
      <c r="C17" s="9" t="s">
        <v>26</v>
      </c>
      <c r="D17" s="13" t="s">
        <v>27</v>
      </c>
      <c r="E17" s="6">
        <v>120</v>
      </c>
      <c r="F17" s="6">
        <v>840</v>
      </c>
      <c r="G17" s="6">
        <v>70</v>
      </c>
      <c r="H17" s="10">
        <v>490</v>
      </c>
      <c r="I17" s="6">
        <v>7</v>
      </c>
      <c r="J17" s="2"/>
      <c r="K17" s="12">
        <v>120</v>
      </c>
      <c r="L17" s="6">
        <f t="shared" si="0"/>
        <v>0</v>
      </c>
      <c r="M17" s="12">
        <v>70</v>
      </c>
      <c r="N17" s="12">
        <v>245</v>
      </c>
      <c r="O17" s="11"/>
      <c r="P17" s="6" t="s">
        <v>15</v>
      </c>
      <c r="Q17" s="2"/>
    </row>
    <row r="18" spans="1:36" ht="15" x14ac:dyDescent="0.2">
      <c r="A18" s="2"/>
      <c r="B18" s="6"/>
      <c r="C18" s="6"/>
      <c r="D18" s="13" t="s">
        <v>28</v>
      </c>
      <c r="E18" s="6">
        <v>120</v>
      </c>
      <c r="F18" s="6">
        <v>840</v>
      </c>
      <c r="G18" s="6">
        <v>70</v>
      </c>
      <c r="H18" s="10">
        <v>490</v>
      </c>
      <c r="I18" s="6">
        <v>7</v>
      </c>
      <c r="J18" s="2"/>
      <c r="K18" s="12">
        <v>120</v>
      </c>
      <c r="L18" s="6">
        <f t="shared" si="0"/>
        <v>0</v>
      </c>
      <c r="M18" s="12">
        <v>70</v>
      </c>
      <c r="N18" s="12">
        <v>245</v>
      </c>
      <c r="O18" s="11"/>
      <c r="P18" s="6" t="s">
        <v>15</v>
      </c>
      <c r="Q18" s="2"/>
    </row>
    <row r="19" spans="1:36" ht="15.75" x14ac:dyDescent="0.25">
      <c r="A19" s="2"/>
      <c r="B19" s="22" t="s">
        <v>29</v>
      </c>
      <c r="C19" s="23"/>
      <c r="D19" s="24" t="s">
        <v>30</v>
      </c>
      <c r="E19" s="23">
        <f>SUM(E8:E12)</f>
        <v>976</v>
      </c>
      <c r="F19" s="23">
        <f t="shared" ref="F19:N19" si="1">SUM(F8:F12)</f>
        <v>6832</v>
      </c>
      <c r="G19" s="23">
        <f t="shared" si="1"/>
        <v>826</v>
      </c>
      <c r="H19" s="23">
        <f t="shared" si="1"/>
        <v>5782</v>
      </c>
      <c r="I19" s="23"/>
      <c r="J19" s="14"/>
      <c r="K19" s="23">
        <f t="shared" si="1"/>
        <v>456</v>
      </c>
      <c r="L19" s="23">
        <f t="shared" si="1"/>
        <v>0</v>
      </c>
      <c r="M19" s="23">
        <f t="shared" si="1"/>
        <v>75</v>
      </c>
      <c r="N19" s="23">
        <f t="shared" si="1"/>
        <v>300</v>
      </c>
      <c r="O19" s="23"/>
      <c r="P19" s="23"/>
      <c r="Q19" s="2"/>
    </row>
    <row r="20" spans="1:36" ht="15.75" x14ac:dyDescent="0.25">
      <c r="A20" s="2"/>
      <c r="B20" s="22" t="s">
        <v>29</v>
      </c>
      <c r="C20" s="23"/>
      <c r="D20" s="24" t="s">
        <v>31</v>
      </c>
      <c r="E20" s="23">
        <f>SUM(E13:E18)</f>
        <v>881</v>
      </c>
      <c r="F20" s="23">
        <f t="shared" ref="F20:N20" si="2">SUM(F13:F18)</f>
        <v>6167</v>
      </c>
      <c r="G20" s="23">
        <f t="shared" si="2"/>
        <v>890</v>
      </c>
      <c r="H20" s="23">
        <f t="shared" si="2"/>
        <v>6230</v>
      </c>
      <c r="I20" s="23"/>
      <c r="J20" s="14"/>
      <c r="K20" s="23">
        <f t="shared" si="2"/>
        <v>430</v>
      </c>
      <c r="L20" s="23">
        <f t="shared" si="2"/>
        <v>0</v>
      </c>
      <c r="M20" s="23">
        <f t="shared" si="2"/>
        <v>390</v>
      </c>
      <c r="N20" s="23">
        <f t="shared" si="2"/>
        <v>1740</v>
      </c>
      <c r="O20" s="23"/>
      <c r="P20" s="23"/>
      <c r="Q20" s="2"/>
    </row>
    <row r="21" spans="1:36" s="7" customFormat="1" ht="15.75" x14ac:dyDescent="0.25">
      <c r="A21" s="4"/>
      <c r="B21" s="25">
        <v>4</v>
      </c>
      <c r="C21" s="26" t="s">
        <v>32</v>
      </c>
      <c r="D21" s="27" t="s">
        <v>33</v>
      </c>
      <c r="E21" s="8">
        <v>625</v>
      </c>
      <c r="F21" s="8">
        <v>4375</v>
      </c>
      <c r="G21" s="8">
        <v>260</v>
      </c>
      <c r="H21" s="8">
        <v>1820</v>
      </c>
      <c r="I21" s="8">
        <v>7</v>
      </c>
      <c r="J21" s="4"/>
      <c r="K21" s="12">
        <v>625</v>
      </c>
      <c r="L21" s="6">
        <f t="shared" si="0"/>
        <v>0</v>
      </c>
      <c r="M21" s="12">
        <v>260</v>
      </c>
      <c r="N21" s="12">
        <v>1820</v>
      </c>
      <c r="O21" s="11"/>
      <c r="P21" s="25" t="s">
        <v>15</v>
      </c>
      <c r="Q21" s="2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5.75" x14ac:dyDescent="0.25">
      <c r="A22" s="2"/>
      <c r="B22" s="19">
        <v>5</v>
      </c>
      <c r="C22" s="9" t="s">
        <v>34</v>
      </c>
      <c r="D22" s="13" t="s">
        <v>33</v>
      </c>
      <c r="E22" s="6">
        <v>750</v>
      </c>
      <c r="F22" s="6">
        <v>5250</v>
      </c>
      <c r="G22" s="6">
        <v>550</v>
      </c>
      <c r="H22" s="10">
        <v>3850</v>
      </c>
      <c r="I22" s="6">
        <v>7</v>
      </c>
      <c r="J22" s="2"/>
      <c r="K22" s="11"/>
      <c r="L22" s="6">
        <f t="shared" si="0"/>
        <v>0</v>
      </c>
      <c r="M22" s="11"/>
      <c r="N22" s="11"/>
      <c r="O22" s="11"/>
      <c r="P22" s="20" t="s">
        <v>18</v>
      </c>
      <c r="Q22" s="2"/>
    </row>
    <row r="23" spans="1:36" ht="15.75" x14ac:dyDescent="0.25">
      <c r="A23" s="2"/>
      <c r="B23" s="22" t="s">
        <v>35</v>
      </c>
      <c r="C23" s="28"/>
      <c r="D23" s="24" t="s">
        <v>36</v>
      </c>
      <c r="E23" s="23">
        <f>SUM(E21:E22)</f>
        <v>1375</v>
      </c>
      <c r="F23" s="23">
        <f t="shared" ref="F23:H23" si="3">SUM(F21:F22)</f>
        <v>9625</v>
      </c>
      <c r="G23" s="23">
        <f t="shared" si="3"/>
        <v>810</v>
      </c>
      <c r="H23" s="23">
        <f t="shared" si="3"/>
        <v>5670</v>
      </c>
      <c r="I23" s="23"/>
      <c r="J23" s="14"/>
      <c r="K23" s="23">
        <f t="shared" ref="K23" si="4">SUM(K21:K22)</f>
        <v>625</v>
      </c>
      <c r="L23" s="23">
        <f t="shared" ref="L23:M23" si="5">SUM(L21:L22)</f>
        <v>0</v>
      </c>
      <c r="M23" s="23">
        <f t="shared" si="5"/>
        <v>260</v>
      </c>
      <c r="N23" s="23">
        <f t="shared" ref="N23" si="6">SUM(N21:N22)</f>
        <v>1820</v>
      </c>
      <c r="O23" s="23"/>
      <c r="P23" s="29"/>
      <c r="Q23" s="2"/>
    </row>
    <row r="24" spans="1:36" ht="15.75" x14ac:dyDescent="0.25">
      <c r="A24" s="2"/>
      <c r="B24" s="19">
        <v>6</v>
      </c>
      <c r="C24" s="9" t="s">
        <v>37</v>
      </c>
      <c r="D24" s="13" t="s">
        <v>38</v>
      </c>
      <c r="E24" s="6">
        <v>177</v>
      </c>
      <c r="F24" s="6">
        <v>1239</v>
      </c>
      <c r="G24" s="6">
        <v>50</v>
      </c>
      <c r="H24" s="10">
        <v>350</v>
      </c>
      <c r="I24" s="6">
        <v>7</v>
      </c>
      <c r="J24" s="2"/>
      <c r="K24" s="11"/>
      <c r="L24" s="6">
        <f t="shared" si="0"/>
        <v>0</v>
      </c>
      <c r="M24" s="11"/>
      <c r="N24" s="11"/>
      <c r="O24" s="11"/>
      <c r="P24" s="20" t="s">
        <v>18</v>
      </c>
      <c r="Q24" s="2"/>
    </row>
    <row r="25" spans="1:36" ht="15.75" x14ac:dyDescent="0.25">
      <c r="A25" s="2"/>
      <c r="B25" s="19">
        <v>7</v>
      </c>
      <c r="C25" s="9" t="s">
        <v>39</v>
      </c>
      <c r="D25" s="13" t="s">
        <v>40</v>
      </c>
      <c r="E25" s="6">
        <v>40</v>
      </c>
      <c r="F25" s="6">
        <v>280</v>
      </c>
      <c r="G25" s="6">
        <v>20</v>
      </c>
      <c r="H25" s="10">
        <v>140</v>
      </c>
      <c r="I25" s="6">
        <v>7</v>
      </c>
      <c r="J25" s="2"/>
      <c r="K25" s="12">
        <v>40</v>
      </c>
      <c r="L25" s="6">
        <f t="shared" si="0"/>
        <v>0</v>
      </c>
      <c r="M25" s="12">
        <v>20</v>
      </c>
      <c r="N25" s="12">
        <v>40</v>
      </c>
      <c r="O25" s="11"/>
      <c r="P25" s="18" t="s">
        <v>41</v>
      </c>
      <c r="Q25" s="2"/>
    </row>
    <row r="26" spans="1:36" ht="15.75" x14ac:dyDescent="0.25">
      <c r="A26" s="2"/>
      <c r="B26" s="19"/>
      <c r="C26" s="9"/>
      <c r="D26" s="13" t="s">
        <v>42</v>
      </c>
      <c r="E26" s="6">
        <v>12</v>
      </c>
      <c r="F26" s="6">
        <v>84</v>
      </c>
      <c r="G26" s="6">
        <v>20</v>
      </c>
      <c r="H26" s="10">
        <v>140</v>
      </c>
      <c r="I26" s="6">
        <v>7</v>
      </c>
      <c r="J26" s="2"/>
      <c r="K26" s="12">
        <v>12</v>
      </c>
      <c r="L26" s="6">
        <f t="shared" si="0"/>
        <v>0</v>
      </c>
      <c r="M26" s="12">
        <v>20</v>
      </c>
      <c r="N26" s="12">
        <v>40</v>
      </c>
      <c r="O26" s="11"/>
      <c r="P26" s="18" t="s">
        <v>41</v>
      </c>
      <c r="Q26" s="2"/>
    </row>
    <row r="27" spans="1:36" ht="15.75" x14ac:dyDescent="0.25">
      <c r="A27" s="2"/>
      <c r="B27" s="19"/>
      <c r="C27" s="9"/>
      <c r="D27" s="13" t="s">
        <v>43</v>
      </c>
      <c r="E27" s="6">
        <v>8</v>
      </c>
      <c r="F27" s="6">
        <v>56</v>
      </c>
      <c r="G27" s="6">
        <v>20</v>
      </c>
      <c r="H27" s="10">
        <v>140</v>
      </c>
      <c r="I27" s="6">
        <v>7</v>
      </c>
      <c r="J27" s="2"/>
      <c r="K27" s="12">
        <v>8</v>
      </c>
      <c r="L27" s="6">
        <f t="shared" si="0"/>
        <v>0</v>
      </c>
      <c r="M27" s="12">
        <v>20</v>
      </c>
      <c r="N27" s="12">
        <v>40</v>
      </c>
      <c r="O27" s="11"/>
      <c r="P27" s="18" t="s">
        <v>41</v>
      </c>
      <c r="Q27" s="2"/>
    </row>
    <row r="28" spans="1:36" ht="15.75" x14ac:dyDescent="0.25">
      <c r="A28" s="2"/>
      <c r="B28" s="19"/>
      <c r="C28" s="9"/>
      <c r="D28" s="13" t="s">
        <v>44</v>
      </c>
      <c r="E28" s="6">
        <v>25</v>
      </c>
      <c r="F28" s="6">
        <v>175</v>
      </c>
      <c r="G28" s="6">
        <v>30</v>
      </c>
      <c r="H28" s="10">
        <v>140</v>
      </c>
      <c r="I28" s="6">
        <v>7</v>
      </c>
      <c r="J28" s="2"/>
      <c r="K28" s="12">
        <v>25</v>
      </c>
      <c r="L28" s="6">
        <f t="shared" si="0"/>
        <v>0</v>
      </c>
      <c r="M28" s="12">
        <v>30</v>
      </c>
      <c r="N28" s="12">
        <v>60</v>
      </c>
      <c r="O28" s="11"/>
      <c r="P28" s="18" t="s">
        <v>41</v>
      </c>
      <c r="Q28" s="2"/>
    </row>
    <row r="29" spans="1:36" ht="15.75" x14ac:dyDescent="0.25">
      <c r="A29" s="2"/>
      <c r="B29" s="19"/>
      <c r="C29" s="9"/>
      <c r="D29" s="13" t="s">
        <v>44</v>
      </c>
      <c r="E29" s="6">
        <v>25</v>
      </c>
      <c r="F29" s="6">
        <v>175</v>
      </c>
      <c r="G29" s="6">
        <v>30</v>
      </c>
      <c r="H29" s="10">
        <v>210</v>
      </c>
      <c r="I29" s="6">
        <v>7</v>
      </c>
      <c r="J29" s="2"/>
      <c r="K29" s="12">
        <v>25</v>
      </c>
      <c r="L29" s="6">
        <f t="shared" si="0"/>
        <v>0</v>
      </c>
      <c r="M29" s="12">
        <v>30</v>
      </c>
      <c r="N29" s="12">
        <v>60</v>
      </c>
      <c r="O29" s="11"/>
      <c r="P29" s="18" t="s">
        <v>41</v>
      </c>
      <c r="Q29" s="2"/>
    </row>
    <row r="30" spans="1:36" ht="15.75" x14ac:dyDescent="0.25">
      <c r="A30" s="2"/>
      <c r="B30" s="19"/>
      <c r="C30" s="9"/>
      <c r="D30" s="13" t="s">
        <v>44</v>
      </c>
      <c r="E30" s="6">
        <v>25</v>
      </c>
      <c r="F30" s="6">
        <v>175</v>
      </c>
      <c r="G30" s="6">
        <v>30</v>
      </c>
      <c r="H30" s="10">
        <v>210</v>
      </c>
      <c r="I30" s="6">
        <v>7</v>
      </c>
      <c r="J30" s="2"/>
      <c r="K30" s="12">
        <v>25</v>
      </c>
      <c r="L30" s="6">
        <f t="shared" si="0"/>
        <v>0</v>
      </c>
      <c r="M30" s="12">
        <v>30</v>
      </c>
      <c r="N30" s="12">
        <v>60</v>
      </c>
      <c r="O30" s="11"/>
      <c r="P30" s="18" t="s">
        <v>41</v>
      </c>
      <c r="Q30" s="2"/>
    </row>
    <row r="31" spans="1:36" ht="15.75" x14ac:dyDescent="0.25">
      <c r="A31" s="2"/>
      <c r="B31" s="19"/>
      <c r="C31" s="9"/>
      <c r="D31" s="13" t="s">
        <v>44</v>
      </c>
      <c r="E31" s="6">
        <v>25</v>
      </c>
      <c r="F31" s="6">
        <v>175</v>
      </c>
      <c r="G31" s="6">
        <v>30</v>
      </c>
      <c r="H31" s="10">
        <v>210</v>
      </c>
      <c r="I31" s="6">
        <v>7</v>
      </c>
      <c r="J31" s="2"/>
      <c r="K31" s="12">
        <v>25</v>
      </c>
      <c r="L31" s="6">
        <f t="shared" si="0"/>
        <v>0</v>
      </c>
      <c r="M31" s="12">
        <v>30</v>
      </c>
      <c r="N31" s="12">
        <v>60</v>
      </c>
      <c r="O31" s="11"/>
      <c r="P31" s="18" t="s">
        <v>41</v>
      </c>
      <c r="Q31" s="2"/>
    </row>
    <row r="32" spans="1:36" ht="15.75" x14ac:dyDescent="0.25">
      <c r="A32" s="2"/>
      <c r="B32" s="19"/>
      <c r="C32" s="9"/>
      <c r="D32" s="13" t="s">
        <v>44</v>
      </c>
      <c r="E32" s="6">
        <v>25</v>
      </c>
      <c r="F32" s="6">
        <v>175</v>
      </c>
      <c r="G32" s="6">
        <v>30</v>
      </c>
      <c r="H32" s="10">
        <v>210</v>
      </c>
      <c r="I32" s="6">
        <v>7</v>
      </c>
      <c r="J32" s="2"/>
      <c r="K32" s="12">
        <v>25</v>
      </c>
      <c r="L32" s="6">
        <f t="shared" si="0"/>
        <v>0</v>
      </c>
      <c r="M32" s="12">
        <v>30</v>
      </c>
      <c r="N32" s="12">
        <v>460</v>
      </c>
      <c r="O32" s="11"/>
      <c r="P32" s="18" t="s">
        <v>41</v>
      </c>
      <c r="Q32" s="2"/>
    </row>
    <row r="33" spans="1:17" ht="15" x14ac:dyDescent="0.2">
      <c r="A33" s="2"/>
      <c r="B33" s="6"/>
      <c r="C33" s="6"/>
      <c r="D33" s="13" t="s">
        <v>44</v>
      </c>
      <c r="E33" s="6">
        <v>25</v>
      </c>
      <c r="F33" s="6">
        <v>175</v>
      </c>
      <c r="G33" s="6">
        <v>30</v>
      </c>
      <c r="H33" s="10">
        <v>210</v>
      </c>
      <c r="I33" s="6">
        <v>7</v>
      </c>
      <c r="J33" s="2"/>
      <c r="K33" s="12">
        <v>25</v>
      </c>
      <c r="L33" s="6">
        <f t="shared" si="0"/>
        <v>0</v>
      </c>
      <c r="M33" s="12">
        <v>30</v>
      </c>
      <c r="N33" s="12">
        <v>60</v>
      </c>
      <c r="O33" s="11"/>
      <c r="P33" s="18" t="s">
        <v>41</v>
      </c>
      <c r="Q33" s="2"/>
    </row>
    <row r="34" spans="1:17" ht="15" x14ac:dyDescent="0.2">
      <c r="A34" s="2"/>
      <c r="B34" s="29" t="s">
        <v>29</v>
      </c>
      <c r="C34" s="23"/>
      <c r="D34" s="29" t="s">
        <v>45</v>
      </c>
      <c r="E34" s="23">
        <v>387</v>
      </c>
      <c r="F34" s="23">
        <v>2709</v>
      </c>
      <c r="G34" s="23">
        <v>310</v>
      </c>
      <c r="H34" s="23">
        <v>2030</v>
      </c>
      <c r="I34" s="23"/>
      <c r="J34" s="14"/>
      <c r="K34" s="23"/>
      <c r="L34" s="23"/>
      <c r="M34" s="23"/>
      <c r="N34" s="23"/>
      <c r="O34" s="23"/>
      <c r="P34" s="23"/>
      <c r="Q34" s="2"/>
    </row>
    <row r="35" spans="1:17" ht="15.75" x14ac:dyDescent="0.25">
      <c r="A35" s="2"/>
      <c r="B35" s="30"/>
      <c r="C35" s="30"/>
      <c r="D35" s="30" t="s">
        <v>29</v>
      </c>
      <c r="E35" s="31">
        <f>E19+E20+E23+E34</f>
        <v>3619</v>
      </c>
      <c r="F35" s="31">
        <f>F19+F20+F23+F34</f>
        <v>25333</v>
      </c>
      <c r="G35" s="31"/>
      <c r="H35" s="31"/>
      <c r="I35" s="31"/>
      <c r="J35" s="15"/>
      <c r="K35" s="31">
        <f t="shared" ref="K35:L35" si="7">K19+K20+K23+K34</f>
        <v>1511</v>
      </c>
      <c r="L35" s="31">
        <f t="shared" si="7"/>
        <v>0</v>
      </c>
      <c r="M35" s="31"/>
      <c r="N35" s="31"/>
      <c r="O35" s="31"/>
      <c r="P35" s="30"/>
      <c r="Q35" s="2"/>
    </row>
    <row r="38" spans="1:17" ht="15.75" x14ac:dyDescent="0.25">
      <c r="L38" s="41" t="s">
        <v>46</v>
      </c>
      <c r="M38" s="41"/>
      <c r="N38" s="41"/>
      <c r="O38" s="34">
        <f>(F35-L35)/F35</f>
        <v>1</v>
      </c>
      <c r="P38" s="3" t="s">
        <v>47</v>
      </c>
    </row>
    <row r="39" spans="1:17" ht="63.75" x14ac:dyDescent="0.2">
      <c r="D39" s="39" t="s">
        <v>49</v>
      </c>
      <c r="L39" s="5"/>
      <c r="N39" s="5"/>
      <c r="O39" s="33"/>
      <c r="P39" s="5"/>
    </row>
    <row r="40" spans="1:17" ht="178.5" x14ac:dyDescent="0.2">
      <c r="D40" s="39" t="s">
        <v>50</v>
      </c>
    </row>
    <row r="41" spans="1:17" x14ac:dyDescent="0.2">
      <c r="D41" s="5" t="s">
        <v>48</v>
      </c>
    </row>
  </sheetData>
  <sheetProtection algorithmName="SHA-512" hashValue="MXU6N3Td3a6r1M2enCKj1LJazlMwHi/N74geIn/TW7M0iF4d2VaKnKSjGPq2kc3nKBSpmVStr6xjYuqCUQH+OQ==" saltValue="YcLm3fuhbJctC4QCzG8Dmw==" spinCount="100000" sheet="1" objects="1" scenarios="1"/>
  <protectedRanges>
    <protectedRange sqref="K8:K11 K13:K18 K21 K22 K24:K33 M8:M11 M13:M18 M21 M22 M24:M33 N8:N11 N13:N18 N21 N22 N24:N33 O8 O9 O10 O11 O13:O18 O21 O22 O24:O33" name="Oblast1"/>
  </protectedRanges>
  <mergeCells count="8">
    <mergeCell ref="L38:N38"/>
    <mergeCell ref="B3:P3"/>
    <mergeCell ref="K6:L6"/>
    <mergeCell ref="M6:N6"/>
    <mergeCell ref="E6:F6"/>
    <mergeCell ref="G6:H6"/>
    <mergeCell ref="B5:I5"/>
    <mergeCell ref="K5:P5"/>
  </mergeCells>
  <phoneticPr fontId="1" type="noConversion"/>
  <pageMargins left="0.78740157499999996" right="0.78740157499999996" top="0.984251969" bottom="0.984251969" header="0.4921259845" footer="0.4921259845"/>
  <pageSetup paperSize="9" scale="43" orientation="portrait" r:id="rId1"/>
  <headerFooter alignWithMargins="0"/>
  <ignoredErrors>
    <ignoredError sqref="E19:H19 K19:K20 M19:N19" formulaRange="1"/>
    <ignoredError sqref="L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714B513BFD944BE9BBA5D523E96C5" ma:contentTypeVersion="4" ma:contentTypeDescription="Vytvoří nový dokument" ma:contentTypeScope="" ma:versionID="9c6b3e80a3280a0321791c21dd193ea5">
  <xsd:schema xmlns:xsd="http://www.w3.org/2001/XMLSchema" xmlns:xs="http://www.w3.org/2001/XMLSchema" xmlns:p="http://schemas.microsoft.com/office/2006/metadata/properties" xmlns:ns2="7301a28d-ddcc-4a00-b2be-b6219c391f6a" targetNamespace="http://schemas.microsoft.com/office/2006/metadata/properties" ma:root="true" ma:fieldsID="683dbb0e4471c86aacee3d9dcbc73110" ns2:_="">
    <xsd:import namespace="7301a28d-ddcc-4a00-b2be-b6219c391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1a28d-ddcc-4a00-b2be-b6219c391f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0530C5-C21C-4EAA-9317-02B1BC471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C97768-BBB3-417E-841F-66ACD2BAB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01a28d-ddcc-4a00-b2be-b6219c391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Celá prádelna</vt:lpstr>
      <vt:lpstr>List3</vt:lpstr>
      <vt:lpstr>'Celá prádelna'!Oblast_tisku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Zdeněk Mališka</dc:creator>
  <cp:keywords/>
  <dc:description/>
  <cp:lastModifiedBy>Lámerová Barbora</cp:lastModifiedBy>
  <cp:revision/>
  <cp:lastPrinted>2024-08-05T14:41:36Z</cp:lastPrinted>
  <dcterms:created xsi:type="dcterms:W3CDTF">2023-11-27T20:56:20Z</dcterms:created>
  <dcterms:modified xsi:type="dcterms:W3CDTF">2024-12-06T09:02:57Z</dcterms:modified>
  <cp:category/>
  <cp:contentStatus/>
</cp:coreProperties>
</file>