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037\Downloads\Latis 20.11\Re_ Servisní smlouva LATIS - vypořádání komentářů\"/>
    </mc:Choice>
  </mc:AlternateContent>
  <xr:revisionPtr revIDLastSave="0" documentId="13_ncr:1_{7F8337A6-AD56-417B-9881-0A483471EC4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1" sheetId="1" r:id="rId1"/>
  </sheets>
  <calcPr calcId="191029"/>
  <customWorkbookViews>
    <customWorkbookView name="Hudcová Michaela – osobní zobrazení" guid="{EFB5B8DF-69E1-4CA4-9DBB-BFCD49138FBE}" mergeInterval="0" personalView="1" maximized="1" xWindow="-8" yWindow="-8" windowWidth="1936" windowHeight="1096" activeSheetId="1" showComments="commIndAndComment"/>
    <customWorkbookView name="Chlup Martin – osobní zobrazení" guid="{60C7552B-33B4-4D46-B284-FF32BC19C53D}" mergeInterval="0" personalView="1" maximized="1" xWindow="-192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61" i="1" l="1"/>
  <c r="G61" i="1"/>
  <c r="F53" i="1"/>
  <c r="G53" i="1"/>
  <c r="G40" i="1"/>
  <c r="F40" i="1"/>
  <c r="F32" i="1"/>
  <c r="G32" i="1"/>
  <c r="G23" i="1"/>
  <c r="G12" i="1" l="1"/>
  <c r="G13" i="1"/>
  <c r="G14" i="1"/>
  <c r="G15" i="1"/>
  <c r="G16" i="1"/>
  <c r="G17" i="1"/>
  <c r="G18" i="1"/>
  <c r="G19" i="1"/>
  <c r="G20" i="1"/>
  <c r="G21" i="1"/>
  <c r="G22" i="1"/>
  <c r="G11" i="1"/>
  <c r="F12" i="1"/>
  <c r="F13" i="1"/>
  <c r="F14" i="1"/>
  <c r="F15" i="1"/>
  <c r="F16" i="1"/>
  <c r="F17" i="1"/>
  <c r="F18" i="1"/>
  <c r="F19" i="1"/>
  <c r="F20" i="1"/>
  <c r="F21" i="1"/>
  <c r="F22" i="1"/>
  <c r="F11" i="1"/>
  <c r="G45" i="1"/>
  <c r="G46" i="1"/>
  <c r="G44" i="1"/>
  <c r="G47" i="1" s="1"/>
  <c r="F44" i="1"/>
  <c r="G60" i="1"/>
  <c r="F60" i="1"/>
  <c r="F24" i="1" l="1"/>
  <c r="C65" i="1" s="1"/>
  <c r="G24" i="1"/>
  <c r="G27" i="1"/>
  <c r="G28" i="1"/>
  <c r="G29" i="1"/>
  <c r="G30" i="1"/>
  <c r="G31" i="1"/>
  <c r="G36" i="1"/>
  <c r="G37" i="1"/>
  <c r="G38" i="1"/>
  <c r="G39" i="1"/>
  <c r="G50" i="1"/>
  <c r="G54" i="1" s="1"/>
  <c r="G51" i="1"/>
  <c r="G52" i="1"/>
  <c r="G57" i="1"/>
  <c r="G58" i="1"/>
  <c r="G59" i="1"/>
  <c r="F46" i="1"/>
  <c r="F45" i="1"/>
  <c r="F47" i="1" s="1"/>
  <c r="G41" i="1" l="1"/>
  <c r="G62" i="1"/>
  <c r="G33" i="1"/>
  <c r="F59" i="1"/>
  <c r="F58" i="1"/>
  <c r="F57" i="1"/>
  <c r="F62" i="1" s="1"/>
  <c r="F52" i="1"/>
  <c r="F51" i="1"/>
  <c r="F50" i="1"/>
  <c r="F39" i="1"/>
  <c r="F38" i="1"/>
  <c r="F37" i="1"/>
  <c r="F36" i="1"/>
  <c r="F31" i="1"/>
  <c r="F30" i="1"/>
  <c r="F29" i="1"/>
  <c r="F28" i="1"/>
  <c r="F27" i="1"/>
  <c r="F33" i="1" s="1"/>
  <c r="F54" i="1" l="1"/>
  <c r="F41" i="1"/>
  <c r="C70" i="1"/>
  <c r="D65" i="1"/>
  <c r="C67" i="1"/>
  <c r="D67" i="1"/>
  <c r="C66" i="1"/>
  <c r="C69" i="1"/>
  <c r="D66" i="1"/>
  <c r="D69" i="1"/>
  <c r="E69" i="1" l="1"/>
  <c r="F69" i="1" s="1"/>
  <c r="E66" i="1"/>
  <c r="F66" i="1" s="1"/>
  <c r="E67" i="1"/>
  <c r="E65" i="1"/>
  <c r="F65" i="1" s="1"/>
  <c r="D70" i="1"/>
  <c r="E70" i="1" s="1"/>
  <c r="F70" i="1" s="1"/>
  <c r="C68" i="1"/>
  <c r="C71" i="1" s="1"/>
  <c r="C72" i="1" s="1"/>
  <c r="C73" i="1" s="1"/>
  <c r="D68" i="1"/>
  <c r="D71" i="1" l="1"/>
  <c r="D72" i="1" s="1"/>
  <c r="D73" i="1" s="1"/>
  <c r="F67" i="1"/>
  <c r="E68" i="1"/>
  <c r="F68" i="1" s="1"/>
  <c r="F71" i="1" l="1"/>
  <c r="E71" i="1"/>
  <c r="E72" i="1" s="1"/>
  <c r="E73" i="1" s="1"/>
</calcChain>
</file>

<file path=xl/sharedStrings.xml><?xml version="1.0" encoding="utf-8"?>
<sst xmlns="http://schemas.openxmlformats.org/spreadsheetml/2006/main" count="107" uniqueCount="91">
  <si>
    <t xml:space="preserve"> </t>
  </si>
  <si>
    <t>Specifikace bezpečnostního systému a ceník servisních služeb</t>
  </si>
  <si>
    <t>NÁZEV POLOŽKY</t>
  </si>
  <si>
    <t>CENA za revizi *</t>
  </si>
  <si>
    <t>CENA za pravidelnou prohlídku nebo preventivní kontroly systému dle požadavku odběratele *</t>
  </si>
  <si>
    <t>ks</t>
  </si>
  <si>
    <t>CENA celkem za revize*</t>
  </si>
  <si>
    <t>cena celkem za pravidelné prohlídky*</t>
  </si>
  <si>
    <t>ústředna sběrnicová</t>
  </si>
  <si>
    <t>klávesnice</t>
  </si>
  <si>
    <t xml:space="preserve">sběrnicový modul </t>
  </si>
  <si>
    <t>sběrnicový modul 16.20</t>
  </si>
  <si>
    <t>sběrnicový modul výstupů</t>
  </si>
  <si>
    <t>akumulátor</t>
  </si>
  <si>
    <t>zdroj</t>
  </si>
  <si>
    <t>komunikátor</t>
  </si>
  <si>
    <t>el. zámek</t>
  </si>
  <si>
    <t>čtečka</t>
  </si>
  <si>
    <t>klíčové hospodářství ( KT 20 vč. ústředny )</t>
  </si>
  <si>
    <t>optický převodník metalika / optika</t>
  </si>
  <si>
    <t>Cena bez DPH</t>
  </si>
  <si>
    <t>kamera vnitřní/venkovní</t>
  </si>
  <si>
    <t>UPS</t>
  </si>
  <si>
    <t>Switch / komunikační modul</t>
  </si>
  <si>
    <t>El. vybavení racku</t>
  </si>
  <si>
    <t>DPPC - poplachové přijímací (dohledové) centrum</t>
  </si>
  <si>
    <t>Pult centrální ochrany vč. PC</t>
  </si>
  <si>
    <t>Objektová stanice</t>
  </si>
  <si>
    <t>Tísňová tlačítka - SOS mobilní - CV/Ostraha</t>
  </si>
  <si>
    <t>Akumulátor 900mAh pro Tísňová tlačítka - SOS mobilní</t>
  </si>
  <si>
    <t>MR - místní rozhlas</t>
  </si>
  <si>
    <t>ústředna</t>
  </si>
  <si>
    <t>Zesilovač</t>
  </si>
  <si>
    <t>REKAPITULACE</t>
  </si>
  <si>
    <t>REVIZE</t>
  </si>
  <si>
    <t>PROHLÍDKA</t>
  </si>
  <si>
    <t>PZTS a EKV</t>
  </si>
  <si>
    <t>VSS</t>
  </si>
  <si>
    <t>DPPC</t>
  </si>
  <si>
    <t>MR</t>
  </si>
  <si>
    <t>NÁZEV</t>
  </si>
  <si>
    <t>Příplatek za práce ve výškách</t>
  </si>
  <si>
    <t>Pronájem plošiny a jiné techniky</t>
  </si>
  <si>
    <t>dle skutečnosti</t>
  </si>
  <si>
    <t>Náhrada za čas strávený cestou</t>
  </si>
  <si>
    <t xml:space="preserve"> Kč/hod</t>
  </si>
  <si>
    <t>Náhrada nákladů na cestovné</t>
  </si>
  <si>
    <t xml:space="preserve"> Kč/km</t>
  </si>
  <si>
    <t>*) Všechny uvedené ceny jsou bez DPH</t>
  </si>
  <si>
    <t xml:space="preserve">část A) Paušální služby </t>
  </si>
  <si>
    <t>část B) AD HOC služby</t>
  </si>
  <si>
    <t>P01</t>
  </si>
  <si>
    <t>P02</t>
  </si>
  <si>
    <t>P04</t>
  </si>
  <si>
    <t>P05</t>
  </si>
  <si>
    <t>A05</t>
  </si>
  <si>
    <t>A02</t>
  </si>
  <si>
    <t>A01</t>
  </si>
  <si>
    <t>A03</t>
  </si>
  <si>
    <t>A04</t>
  </si>
  <si>
    <t>Celkem bez DPH</t>
  </si>
  <si>
    <t>Celkem za 4 roky bez DPH</t>
  </si>
  <si>
    <t>Celkem za 4 roky s DPH 21%</t>
  </si>
  <si>
    <t>DVS - CCTV (VSS) - kamerový systém</t>
  </si>
  <si>
    <t>P03.1</t>
  </si>
  <si>
    <t>DPPC - Maintenance</t>
  </si>
  <si>
    <t>Aplikace modulu ostrahy – Orlí oko a Aplikace modulu – Pokyny dispečera ostrahy</t>
  </si>
  <si>
    <t>Aktualizace bezpečnostní změny</t>
  </si>
  <si>
    <t>Celkem</t>
  </si>
  <si>
    <t>Poskytování uživatelských konzultací, technická podpora, email, telefon</t>
  </si>
  <si>
    <t>Administrace,Pravidelné prohlídky SW</t>
  </si>
  <si>
    <t>Ostraňování vad SW, implementace opravných balíčků</t>
  </si>
  <si>
    <t>A06</t>
  </si>
  <si>
    <t>CENA*</t>
  </si>
  <si>
    <t>Integrovaný bezpečnostní systém PZTS a EKV</t>
  </si>
  <si>
    <t>CENA Kč/hod*</t>
  </si>
  <si>
    <t>**)  Cana za člověkohodinu</t>
  </si>
  <si>
    <t>Programátorské práce při rozvoji, rozšířeních a modernizaci systému**</t>
  </si>
  <si>
    <t>Školení**</t>
  </si>
  <si>
    <t>Servisní úkon s dojezdem do 24 hodin**</t>
  </si>
  <si>
    <t>Součinnost a systémová konzultace**</t>
  </si>
  <si>
    <t>Servisní úkon s dojezdem do 6 hodin**</t>
  </si>
  <si>
    <t>P03</t>
  </si>
  <si>
    <t>Programátorské práce při úpravách konfigurace**</t>
  </si>
  <si>
    <t>Doplnit žlutě podbarvená pole účastníkem ZŘ.</t>
  </si>
  <si>
    <t>Měsíční platba</t>
  </si>
  <si>
    <t>programování SOS - Tísňové tlačítko**</t>
  </si>
  <si>
    <r>
      <t xml:space="preserve">Servisní pohotovost, servisní podpora na telefonu, vzdálený monitoring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</si>
  <si>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Vizualizace čidel  - Koeficient k1 - úprava výkresů objektu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</si>
  <si>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Vizualizace čidel - Koeficient k2 - počet pater </t>
    </r>
    <r>
      <rPr>
        <b/>
        <sz val="10"/>
        <rFont val="Arial"/>
        <family val="2"/>
        <charset val="238"/>
      </rPr>
      <t>(účastník nevyplňuje cenu za revizi)</t>
    </r>
  </si>
  <si>
    <r>
      <t xml:space="preserve">Vizualizace čidel - Koeficient k3 - počet prvků </t>
    </r>
    <r>
      <rPr>
        <b/>
        <sz val="10"/>
        <rFont val="Arial"/>
        <family val="2"/>
        <charset val="238"/>
      </rPr>
      <t>(účastník nevyplňuje cenu za revizi)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</si>
</sst>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43"/>
      <name val="Arial"/>
      <family val="2"/>
      <charset val="238"/>
    </font>
    <font>
      <b/>
      <i/>
      <sz val="10"/>
      <name val="Arial"/>
      <family val="2"/>
      <charset val="238"/>
    </font>
    <font>
      <strike/>
      <sz val="10"/>
      <name val="Arial"/>
      <family val="2"/>
      <charset val="238"/>
    </font>
    <font>
      <b/>
      <sz val="10"/>
      <color rgb="FFFFFF0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666699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1" xfId="0" applyFont="1" applyBorder="1"/>
    <xf numFmtId="0" fontId="5" fillId="0" borderId="2" xfId="0" applyFont="1" applyBorder="1" applyAlignment="1">
      <alignment horizontal="center" textRotation="90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6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left"/>
    </xf>
    <xf numFmtId="0" fontId="2" fillId="0" borderId="16" xfId="0" applyFont="1" applyBorder="1"/>
    <xf numFmtId="0" fontId="5" fillId="0" borderId="17" xfId="0" applyFont="1" applyBorder="1" applyAlignment="1">
      <alignment horizontal="center"/>
    </xf>
    <xf numFmtId="0" fontId="5" fillId="4" borderId="3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18" xfId="0" applyFont="1" applyBorder="1"/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5" fillId="4" borderId="2" xfId="0" applyFont="1" applyFill="1" applyBorder="1"/>
    <xf numFmtId="0" fontId="7" fillId="0" borderId="0" xfId="0" applyFont="1"/>
    <xf numFmtId="0" fontId="2" fillId="0" borderId="21" xfId="0" applyFont="1" applyBorder="1"/>
    <xf numFmtId="0" fontId="5" fillId="0" borderId="21" xfId="0" applyFont="1" applyBorder="1" applyAlignment="1">
      <alignment horizontal="center"/>
    </xf>
    <xf numFmtId="0" fontId="5" fillId="0" borderId="18" xfId="0" applyFont="1" applyBorder="1"/>
    <xf numFmtId="0" fontId="5" fillId="4" borderId="12" xfId="0" applyFont="1" applyFill="1" applyBorder="1"/>
    <xf numFmtId="0" fontId="5" fillId="0" borderId="25" xfId="0" applyFont="1" applyBorder="1"/>
    <xf numFmtId="0" fontId="5" fillId="4" borderId="19" xfId="0" applyFont="1" applyFill="1" applyBorder="1"/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8" fillId="2" borderId="6" xfId="0" applyFont="1" applyFill="1" applyBorder="1" applyAlignment="1">
      <alignment horizontal="right"/>
    </xf>
    <xf numFmtId="0" fontId="8" fillId="2" borderId="7" xfId="0" applyFont="1" applyFill="1" applyBorder="1" applyAlignment="1">
      <alignment horizontal="right"/>
    </xf>
    <xf numFmtId="0" fontId="9" fillId="2" borderId="4" xfId="0" applyFont="1" applyFill="1" applyBorder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2" xfId="0" applyFont="1" applyFill="1" applyBorder="1" applyAlignment="1">
      <alignment horizontal="right"/>
    </xf>
    <xf numFmtId="0" fontId="2" fillId="5" borderId="9" xfId="0" applyFont="1" applyFill="1" applyBorder="1" applyAlignment="1">
      <alignment horizontal="right"/>
    </xf>
    <xf numFmtId="0" fontId="10" fillId="5" borderId="12" xfId="0" applyFont="1" applyFill="1" applyBorder="1" applyAlignment="1">
      <alignment horizontal="right"/>
    </xf>
    <xf numFmtId="1" fontId="2" fillId="5" borderId="12" xfId="0" applyNumberFormat="1" applyFont="1" applyFill="1" applyBorder="1"/>
    <xf numFmtId="0" fontId="2" fillId="0" borderId="10" xfId="0" applyFont="1" applyBorder="1"/>
    <xf numFmtId="0" fontId="12" fillId="5" borderId="12" xfId="0" applyFont="1" applyFill="1" applyBorder="1"/>
    <xf numFmtId="0" fontId="2" fillId="0" borderId="20" xfId="0" applyFont="1" applyBorder="1"/>
    <xf numFmtId="3" fontId="2" fillId="0" borderId="12" xfId="0" applyNumberFormat="1" applyFont="1" applyBorder="1"/>
    <xf numFmtId="0" fontId="2" fillId="0" borderId="14" xfId="0" applyFont="1" applyBorder="1"/>
    <xf numFmtId="0" fontId="5" fillId="6" borderId="26" xfId="0" applyFont="1" applyFill="1" applyBorder="1"/>
    <xf numFmtId="0" fontId="2" fillId="7" borderId="6" xfId="0" applyFont="1" applyFill="1" applyBorder="1"/>
    <xf numFmtId="0" fontId="2" fillId="7" borderId="7" xfId="0" applyFont="1" applyFill="1" applyBorder="1"/>
    <xf numFmtId="0" fontId="5" fillId="6" borderId="2" xfId="0" applyFont="1" applyFill="1" applyBorder="1"/>
    <xf numFmtId="0" fontId="6" fillId="2" borderId="27" xfId="0" applyFont="1" applyFill="1" applyBorder="1"/>
    <xf numFmtId="0" fontId="0" fillId="0" borderId="0" xfId="0" applyAlignment="1">
      <alignment horizontal="right"/>
    </xf>
    <xf numFmtId="0" fontId="6" fillId="2" borderId="30" xfId="0" applyFont="1" applyFill="1" applyBorder="1"/>
    <xf numFmtId="0" fontId="6" fillId="2" borderId="22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5" fillId="4" borderId="23" xfId="0" applyFont="1" applyFill="1" applyBorder="1"/>
    <xf numFmtId="0" fontId="5" fillId="4" borderId="32" xfId="0" applyFont="1" applyFill="1" applyBorder="1"/>
    <xf numFmtId="0" fontId="5" fillId="3" borderId="33" xfId="0" applyFont="1" applyFill="1" applyBorder="1"/>
    <xf numFmtId="0" fontId="2" fillId="0" borderId="36" xfId="0" applyFont="1" applyBorder="1" applyAlignment="1">
      <alignment horizontal="center"/>
    </xf>
    <xf numFmtId="0" fontId="2" fillId="0" borderId="37" xfId="0" applyFont="1" applyBorder="1"/>
    <xf numFmtId="0" fontId="2" fillId="0" borderId="36" xfId="0" applyFont="1" applyBorder="1"/>
    <xf numFmtId="0" fontId="2" fillId="5" borderId="37" xfId="0" applyFont="1" applyFill="1" applyBorder="1"/>
    <xf numFmtId="1" fontId="2" fillId="5" borderId="37" xfId="0" applyNumberFormat="1" applyFont="1" applyFill="1" applyBorder="1"/>
    <xf numFmtId="3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3" fontId="5" fillId="6" borderId="2" xfId="0" applyNumberFormat="1" applyFont="1" applyFill="1" applyBorder="1"/>
    <xf numFmtId="0" fontId="2" fillId="0" borderId="35" xfId="0" applyFont="1" applyBorder="1"/>
    <xf numFmtId="0" fontId="12" fillId="0" borderId="12" xfId="0" applyFont="1" applyBorder="1"/>
    <xf numFmtId="0" fontId="12" fillId="0" borderId="35" xfId="0" applyFont="1" applyBorder="1"/>
    <xf numFmtId="0" fontId="6" fillId="2" borderId="31" xfId="0" applyFont="1" applyFill="1" applyBorder="1" applyAlignment="1">
      <alignment horizontal="center"/>
    </xf>
    <xf numFmtId="0" fontId="2" fillId="5" borderId="9" xfId="0" applyFont="1" applyFill="1" applyBorder="1" applyProtection="1">
      <protection locked="0"/>
    </xf>
    <xf numFmtId="0" fontId="2" fillId="5" borderId="12" xfId="0" applyFont="1" applyFill="1" applyBorder="1" applyProtection="1">
      <protection locked="0"/>
    </xf>
    <xf numFmtId="3" fontId="2" fillId="5" borderId="12" xfId="0" applyNumberFormat="1" applyFont="1" applyFill="1" applyBorder="1" applyProtection="1">
      <protection locked="0"/>
    </xf>
    <xf numFmtId="0" fontId="2" fillId="5" borderId="13" xfId="0" applyFont="1" applyFill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5" borderId="0" xfId="0" applyFont="1" applyFill="1" applyProtection="1">
      <protection locked="0"/>
    </xf>
    <xf numFmtId="0" fontId="2" fillId="5" borderId="12" xfId="0" applyFont="1" applyFill="1" applyBorder="1" applyAlignment="1" applyProtection="1">
      <alignment horizontal="right"/>
      <protection locked="0"/>
    </xf>
    <xf numFmtId="0" fontId="2" fillId="0" borderId="38" xfId="0" applyFont="1" applyBorder="1" applyAlignment="1" applyProtection="1">
      <alignment horizontal="right"/>
      <protection locked="0"/>
    </xf>
    <xf numFmtId="0" fontId="2" fillId="5" borderId="36" xfId="0" applyFont="1" applyFill="1" applyBorder="1" applyAlignment="1" applyProtection="1">
      <alignment horizontal="right"/>
      <protection locked="0"/>
    </xf>
    <xf numFmtId="0" fontId="2" fillId="0" borderId="34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6" fillId="2" borderId="4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164" fontId="11" fillId="0" borderId="28" xfId="0" applyNumberFormat="1" applyFont="1" applyBorder="1" applyAlignment="1">
      <alignment horizontal="right"/>
    </xf>
    <xf numFmtId="164" fontId="11" fillId="0" borderId="29" xfId="0" applyNumberFormat="1" applyFont="1" applyBorder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64" fontId="6" fillId="2" borderId="26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164" fontId="11" fillId="0" borderId="18" xfId="0" applyNumberFormat="1" applyFont="1" applyBorder="1" applyAlignment="1">
      <alignment horizontal="right"/>
    </xf>
    <xf numFmtId="164" fontId="11" fillId="0" borderId="24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99C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0"/>
  <sheetViews>
    <sheetView tabSelected="1" topLeftCell="A16" workbookViewId="0">
      <selection activeCell="J30" sqref="J30"/>
    </sheetView>
  </sheetViews>
  <sheetFormatPr defaultColWidth="8.85546875" defaultRowHeight="15" x14ac:dyDescent="0.25"/>
  <cols>
    <col min="1" max="1" width="12.28515625" style="44" customWidth="1"/>
    <col min="2" max="2" width="78.5703125" customWidth="1"/>
    <col min="3" max="7" width="15.7109375" customWidth="1"/>
  </cols>
  <sheetData>
    <row r="1" spans="1:9" ht="15.75" x14ac:dyDescent="0.25">
      <c r="B1" s="1"/>
      <c r="C1" s="2"/>
      <c r="D1" s="2"/>
      <c r="E1" s="2"/>
      <c r="F1" s="2" t="s">
        <v>0</v>
      </c>
      <c r="G1" s="3" t="s">
        <v>0</v>
      </c>
      <c r="H1" s="2"/>
      <c r="I1" s="2"/>
    </row>
    <row r="2" spans="1:9" x14ac:dyDescent="0.25">
      <c r="C2" s="2"/>
      <c r="D2" s="2"/>
      <c r="E2" s="2"/>
      <c r="F2" s="2"/>
      <c r="G2" s="2"/>
      <c r="H2" s="2"/>
      <c r="I2" s="2"/>
    </row>
    <row r="3" spans="1:9" x14ac:dyDescent="0.25">
      <c r="B3" s="28" t="s">
        <v>49</v>
      </c>
      <c r="C3" s="2"/>
      <c r="D3" s="2"/>
      <c r="E3" s="2"/>
      <c r="F3" s="2"/>
      <c r="G3" s="2"/>
      <c r="H3" s="2"/>
      <c r="I3" s="2"/>
    </row>
    <row r="4" spans="1:9" x14ac:dyDescent="0.25">
      <c r="B4" s="2"/>
      <c r="C4" s="2"/>
      <c r="D4" s="2"/>
      <c r="E4" s="2"/>
      <c r="F4" s="2"/>
      <c r="G4" s="2"/>
      <c r="H4" s="2"/>
      <c r="I4" s="2"/>
    </row>
    <row r="5" spans="1:9" x14ac:dyDescent="0.25">
      <c r="B5" s="2"/>
      <c r="C5" s="2"/>
      <c r="D5" s="2"/>
      <c r="E5" s="2"/>
      <c r="F5" s="2"/>
      <c r="G5" s="2"/>
      <c r="H5" s="2"/>
      <c r="I5" s="2"/>
    </row>
    <row r="6" spans="1:9" ht="15.75" x14ac:dyDescent="0.25">
      <c r="B6" s="4" t="s">
        <v>1</v>
      </c>
      <c r="C6" s="5"/>
      <c r="D6" s="6"/>
      <c r="E6" s="6"/>
      <c r="F6" s="2"/>
      <c r="G6" s="2"/>
      <c r="H6" s="2"/>
      <c r="I6" s="2"/>
    </row>
    <row r="7" spans="1:9" ht="18.95" customHeight="1" thickBot="1" x14ac:dyDescent="0.3">
      <c r="B7" s="2"/>
      <c r="C7" s="2"/>
      <c r="D7" s="2"/>
      <c r="E7" s="2"/>
      <c r="F7" s="2"/>
      <c r="G7" s="2"/>
      <c r="H7" s="2"/>
      <c r="I7" s="2"/>
    </row>
    <row r="8" spans="1:9" ht="106.5" customHeight="1" thickBot="1" x14ac:dyDescent="0.3">
      <c r="B8" s="7" t="s">
        <v>2</v>
      </c>
      <c r="C8" s="8" t="s">
        <v>3</v>
      </c>
      <c r="D8" s="9" t="s">
        <v>4</v>
      </c>
      <c r="E8" s="8" t="s">
        <v>5</v>
      </c>
      <c r="F8" s="9" t="s">
        <v>6</v>
      </c>
      <c r="G8" s="10" t="s">
        <v>7</v>
      </c>
    </row>
    <row r="9" spans="1:9" ht="6" customHeight="1" thickBot="1" x14ac:dyDescent="0.3">
      <c r="B9" s="2"/>
      <c r="C9" s="2"/>
      <c r="D9" s="2"/>
      <c r="E9" s="2"/>
      <c r="F9" s="2"/>
      <c r="G9" s="2"/>
      <c r="H9" s="2"/>
    </row>
    <row r="10" spans="1:9" ht="15" customHeight="1" x14ac:dyDescent="0.25">
      <c r="A10" s="44" t="s">
        <v>51</v>
      </c>
      <c r="B10" s="48" t="s">
        <v>74</v>
      </c>
      <c r="C10" s="12"/>
      <c r="D10" s="13"/>
      <c r="E10" s="13"/>
      <c r="F10" s="61"/>
      <c r="G10" s="62"/>
    </row>
    <row r="11" spans="1:9" ht="15" customHeight="1" x14ac:dyDescent="0.25">
      <c r="B11" s="15" t="s">
        <v>8</v>
      </c>
      <c r="C11" s="84">
        <v>0</v>
      </c>
      <c r="D11" s="84">
        <v>0</v>
      </c>
      <c r="E11" s="17">
        <v>3</v>
      </c>
      <c r="F11" s="16">
        <f>C11*E11</f>
        <v>0</v>
      </c>
      <c r="G11" s="55">
        <f>D11*E11</f>
        <v>0</v>
      </c>
    </row>
    <row r="12" spans="1:9" ht="15" customHeight="1" x14ac:dyDescent="0.25">
      <c r="B12" s="18" t="s">
        <v>9</v>
      </c>
      <c r="C12" s="85">
        <v>0</v>
      </c>
      <c r="D12" s="85">
        <v>0</v>
      </c>
      <c r="E12" s="20">
        <v>8</v>
      </c>
      <c r="F12" s="16">
        <f t="shared" ref="F12:F22" si="0">C12*E12</f>
        <v>0</v>
      </c>
      <c r="G12" s="55">
        <f t="shared" ref="G12:G22" si="1">D12*E12</f>
        <v>0</v>
      </c>
    </row>
    <row r="13" spans="1:9" ht="15" customHeight="1" x14ac:dyDescent="0.25">
      <c r="B13" s="18" t="s">
        <v>10</v>
      </c>
      <c r="C13" s="85">
        <v>0</v>
      </c>
      <c r="D13" s="85">
        <v>0</v>
      </c>
      <c r="E13" s="20">
        <v>31</v>
      </c>
      <c r="F13" s="16">
        <f t="shared" si="0"/>
        <v>0</v>
      </c>
      <c r="G13" s="55">
        <f t="shared" si="1"/>
        <v>0</v>
      </c>
    </row>
    <row r="14" spans="1:9" ht="15" customHeight="1" x14ac:dyDescent="0.25">
      <c r="B14" s="15" t="s">
        <v>11</v>
      </c>
      <c r="C14" s="85">
        <v>0</v>
      </c>
      <c r="D14" s="85">
        <v>0</v>
      </c>
      <c r="E14" s="20">
        <v>6</v>
      </c>
      <c r="F14" s="16">
        <f t="shared" si="0"/>
        <v>0</v>
      </c>
      <c r="G14" s="55">
        <f t="shared" si="1"/>
        <v>0</v>
      </c>
    </row>
    <row r="15" spans="1:9" ht="15" customHeight="1" x14ac:dyDescent="0.25">
      <c r="B15" s="18" t="s">
        <v>12</v>
      </c>
      <c r="C15" s="85">
        <v>0</v>
      </c>
      <c r="D15" s="85">
        <v>0</v>
      </c>
      <c r="E15" s="20">
        <v>3</v>
      </c>
      <c r="F15" s="16">
        <f t="shared" si="0"/>
        <v>0</v>
      </c>
      <c r="G15" s="55">
        <f t="shared" si="1"/>
        <v>0</v>
      </c>
    </row>
    <row r="16" spans="1:9" ht="15" customHeight="1" x14ac:dyDescent="0.25">
      <c r="B16" s="18" t="s">
        <v>13</v>
      </c>
      <c r="C16" s="85">
        <v>0</v>
      </c>
      <c r="D16" s="86">
        <v>0</v>
      </c>
      <c r="E16" s="20">
        <v>14</v>
      </c>
      <c r="F16" s="16">
        <f t="shared" si="0"/>
        <v>0</v>
      </c>
      <c r="G16" s="55">
        <f t="shared" si="1"/>
        <v>0</v>
      </c>
    </row>
    <row r="17" spans="1:9" ht="15" customHeight="1" x14ac:dyDescent="0.25">
      <c r="B17" s="18" t="s">
        <v>14</v>
      </c>
      <c r="C17" s="85">
        <v>0</v>
      </c>
      <c r="D17" s="86">
        <v>0</v>
      </c>
      <c r="E17" s="20">
        <v>14</v>
      </c>
      <c r="F17" s="16">
        <f t="shared" si="0"/>
        <v>0</v>
      </c>
      <c r="G17" s="55">
        <f t="shared" si="1"/>
        <v>0</v>
      </c>
    </row>
    <row r="18" spans="1:9" ht="15" customHeight="1" x14ac:dyDescent="0.25">
      <c r="B18" s="18" t="s">
        <v>15</v>
      </c>
      <c r="C18" s="85">
        <v>0</v>
      </c>
      <c r="D18" s="85">
        <v>0</v>
      </c>
      <c r="E18" s="20">
        <v>1</v>
      </c>
      <c r="F18" s="16">
        <f t="shared" si="0"/>
        <v>0</v>
      </c>
      <c r="G18" s="55">
        <f t="shared" si="1"/>
        <v>0</v>
      </c>
    </row>
    <row r="19" spans="1:9" ht="15" customHeight="1" x14ac:dyDescent="0.25">
      <c r="B19" s="18" t="s">
        <v>16</v>
      </c>
      <c r="C19" s="85">
        <v>0</v>
      </c>
      <c r="D19" s="85">
        <v>0</v>
      </c>
      <c r="E19" s="20">
        <v>6</v>
      </c>
      <c r="F19" s="16">
        <f t="shared" si="0"/>
        <v>0</v>
      </c>
      <c r="G19" s="55">
        <f t="shared" si="1"/>
        <v>0</v>
      </c>
    </row>
    <row r="20" spans="1:9" ht="15" customHeight="1" x14ac:dyDescent="0.25">
      <c r="B20" s="15" t="s">
        <v>17</v>
      </c>
      <c r="C20" s="87">
        <v>0</v>
      </c>
      <c r="D20" s="87">
        <v>0</v>
      </c>
      <c r="E20" s="22">
        <v>6</v>
      </c>
      <c r="F20" s="16">
        <f t="shared" si="0"/>
        <v>0</v>
      </c>
      <c r="G20" s="55">
        <f t="shared" si="1"/>
        <v>0</v>
      </c>
    </row>
    <row r="21" spans="1:9" ht="15" customHeight="1" x14ac:dyDescent="0.25">
      <c r="B21" s="15" t="s">
        <v>18</v>
      </c>
      <c r="C21" s="87">
        <v>0</v>
      </c>
      <c r="D21" s="87">
        <v>0</v>
      </c>
      <c r="E21" s="22">
        <v>1</v>
      </c>
      <c r="F21" s="16">
        <f t="shared" si="0"/>
        <v>0</v>
      </c>
      <c r="G21" s="55">
        <f t="shared" si="1"/>
        <v>0</v>
      </c>
    </row>
    <row r="22" spans="1:9" ht="15" customHeight="1" x14ac:dyDescent="0.25">
      <c r="A22" s="44" t="s">
        <v>0</v>
      </c>
      <c r="B22" s="18" t="s">
        <v>19</v>
      </c>
      <c r="C22" s="85">
        <v>0</v>
      </c>
      <c r="D22" s="85">
        <v>0</v>
      </c>
      <c r="E22" s="20">
        <v>2</v>
      </c>
      <c r="F22" s="19">
        <f t="shared" si="0"/>
        <v>0</v>
      </c>
      <c r="G22" s="55">
        <f t="shared" si="1"/>
        <v>0</v>
      </c>
    </row>
    <row r="23" spans="1:9" ht="27.75" customHeight="1" thickBot="1" x14ac:dyDescent="0.3">
      <c r="B23" s="93" t="s">
        <v>87</v>
      </c>
      <c r="C23" s="88"/>
      <c r="D23" s="89">
        <v>0</v>
      </c>
      <c r="E23" s="72">
        <v>1</v>
      </c>
      <c r="F23" s="19">
        <f>C23*E23</f>
        <v>0</v>
      </c>
      <c r="G23" s="55">
        <f t="shared" ref="G23" si="2">D23*E23</f>
        <v>0</v>
      </c>
    </row>
    <row r="24" spans="1:9" ht="15" customHeight="1" thickBot="1" x14ac:dyDescent="0.3">
      <c r="B24" s="23" t="s">
        <v>20</v>
      </c>
      <c r="C24" s="24"/>
      <c r="D24" s="25"/>
      <c r="E24" s="30"/>
      <c r="F24" s="63">
        <f>SUM(F11:F23)</f>
        <v>0</v>
      </c>
      <c r="G24" s="60">
        <f>SUM(G11:G23)</f>
        <v>0</v>
      </c>
    </row>
    <row r="25" spans="1:9" ht="15" customHeight="1" thickBot="1" x14ac:dyDescent="0.3">
      <c r="B25" s="2"/>
      <c r="C25" s="2"/>
      <c r="D25" s="2"/>
      <c r="E25" s="2"/>
      <c r="F25" s="2"/>
      <c r="G25" s="2"/>
      <c r="H25" s="2"/>
      <c r="I25" s="2"/>
    </row>
    <row r="26" spans="1:9" ht="15" customHeight="1" x14ac:dyDescent="0.25">
      <c r="A26" s="44" t="s">
        <v>52</v>
      </c>
      <c r="B26" s="11" t="s">
        <v>63</v>
      </c>
      <c r="C26" s="12"/>
      <c r="D26" s="13"/>
      <c r="E26" s="13"/>
      <c r="F26" s="13"/>
      <c r="G26" s="14"/>
    </row>
    <row r="27" spans="1:9" ht="15" customHeight="1" x14ac:dyDescent="0.25">
      <c r="B27" s="29" t="s">
        <v>21</v>
      </c>
      <c r="C27" s="85">
        <v>0</v>
      </c>
      <c r="D27" s="85">
        <v>0</v>
      </c>
      <c r="E27" s="20">
        <v>229</v>
      </c>
      <c r="F27" s="19">
        <f t="shared" ref="F27:F32" si="3">C27*E27</f>
        <v>0</v>
      </c>
      <c r="G27" s="55">
        <f t="shared" ref="G27:G32" si="4">D27*E27</f>
        <v>0</v>
      </c>
    </row>
    <row r="28" spans="1:9" ht="15" customHeight="1" x14ac:dyDescent="0.25">
      <c r="B28" s="29" t="s">
        <v>14</v>
      </c>
      <c r="C28" s="85">
        <v>0</v>
      </c>
      <c r="D28" s="85">
        <v>0</v>
      </c>
      <c r="E28" s="20">
        <v>23</v>
      </c>
      <c r="F28" s="19">
        <f t="shared" si="3"/>
        <v>0</v>
      </c>
      <c r="G28" s="55">
        <f t="shared" si="4"/>
        <v>0</v>
      </c>
    </row>
    <row r="29" spans="1:9" ht="15" customHeight="1" x14ac:dyDescent="0.25">
      <c r="B29" s="29" t="s">
        <v>22</v>
      </c>
      <c r="C29" s="85">
        <v>0</v>
      </c>
      <c r="D29" s="85">
        <v>0</v>
      </c>
      <c r="E29" s="20">
        <v>8</v>
      </c>
      <c r="F29" s="19">
        <f t="shared" si="3"/>
        <v>0</v>
      </c>
      <c r="G29" s="55">
        <f t="shared" si="4"/>
        <v>0</v>
      </c>
    </row>
    <row r="30" spans="1:9" ht="15" customHeight="1" x14ac:dyDescent="0.25">
      <c r="B30" s="29" t="s">
        <v>23</v>
      </c>
      <c r="C30" s="85">
        <v>0</v>
      </c>
      <c r="D30" s="85">
        <v>0</v>
      </c>
      <c r="E30" s="20">
        <v>11</v>
      </c>
      <c r="F30" s="19">
        <f t="shared" si="3"/>
        <v>0</v>
      </c>
      <c r="G30" s="55">
        <f t="shared" si="4"/>
        <v>0</v>
      </c>
    </row>
    <row r="31" spans="1:9" ht="15" customHeight="1" x14ac:dyDescent="0.25">
      <c r="B31" s="29" t="s">
        <v>24</v>
      </c>
      <c r="C31" s="90">
        <v>0</v>
      </c>
      <c r="D31" s="90">
        <v>0</v>
      </c>
      <c r="E31" s="20">
        <v>28</v>
      </c>
      <c r="F31" s="19">
        <f t="shared" si="3"/>
        <v>0</v>
      </c>
      <c r="G31" s="57">
        <f t="shared" si="4"/>
        <v>0</v>
      </c>
    </row>
    <row r="32" spans="1:9" ht="28.5" customHeight="1" thickBot="1" x14ac:dyDescent="0.3">
      <c r="B32" s="93" t="s">
        <v>87</v>
      </c>
      <c r="C32" s="91"/>
      <c r="D32" s="92">
        <v>0</v>
      </c>
      <c r="E32" s="78">
        <v>1</v>
      </c>
      <c r="F32" s="74">
        <f t="shared" si="3"/>
        <v>0</v>
      </c>
      <c r="G32" s="59">
        <f t="shared" si="4"/>
        <v>0</v>
      </c>
    </row>
    <row r="33" spans="1:8" ht="15" customHeight="1" thickBot="1" x14ac:dyDescent="0.3">
      <c r="B33" s="23" t="s">
        <v>20</v>
      </c>
      <c r="C33" s="24"/>
      <c r="D33" s="30"/>
      <c r="E33" s="31"/>
      <c r="F33" s="32">
        <f>SUM(F27:F32)</f>
        <v>0</v>
      </c>
      <c r="G33" s="26">
        <f>SUM(G27:G32)</f>
        <v>0</v>
      </c>
    </row>
    <row r="34" spans="1:8" ht="15" customHeight="1" thickBot="1" x14ac:dyDescent="0.3">
      <c r="B34" s="2"/>
      <c r="C34" s="2"/>
      <c r="D34" s="2"/>
      <c r="E34" s="2"/>
      <c r="F34" s="2"/>
      <c r="G34" s="2"/>
      <c r="H34" s="2"/>
    </row>
    <row r="35" spans="1:8" ht="15" customHeight="1" x14ac:dyDescent="0.25">
      <c r="A35" s="44" t="s">
        <v>82</v>
      </c>
      <c r="B35" s="11" t="s">
        <v>25</v>
      </c>
      <c r="C35" s="12"/>
      <c r="D35" s="13"/>
      <c r="E35" s="13"/>
      <c r="F35" s="13"/>
      <c r="G35" s="14"/>
    </row>
    <row r="36" spans="1:8" ht="15" customHeight="1" x14ac:dyDescent="0.25">
      <c r="B36" s="29" t="s">
        <v>26</v>
      </c>
      <c r="C36" s="49">
        <v>0</v>
      </c>
      <c r="D36" s="49">
        <v>0</v>
      </c>
      <c r="E36" s="20">
        <v>1</v>
      </c>
      <c r="F36" s="19">
        <f>C36*E36</f>
        <v>0</v>
      </c>
      <c r="G36" s="55">
        <f>D36*E36</f>
        <v>0</v>
      </c>
    </row>
    <row r="37" spans="1:8" ht="15" customHeight="1" x14ac:dyDescent="0.25">
      <c r="B37" s="29" t="s">
        <v>27</v>
      </c>
      <c r="C37" s="50">
        <v>0</v>
      </c>
      <c r="D37" s="50">
        <v>0</v>
      </c>
      <c r="E37" s="22">
        <v>1</v>
      </c>
      <c r="F37" s="19">
        <f>C37*E37</f>
        <v>0</v>
      </c>
      <c r="G37" s="57">
        <f>D37*E37</f>
        <v>0</v>
      </c>
    </row>
    <row r="38" spans="1:8" ht="15" customHeight="1" x14ac:dyDescent="0.25">
      <c r="B38" s="29" t="s">
        <v>28</v>
      </c>
      <c r="C38" s="50">
        <v>0</v>
      </c>
      <c r="D38" s="50">
        <v>0</v>
      </c>
      <c r="E38" s="22">
        <v>15</v>
      </c>
      <c r="F38" s="21">
        <f>C38*E38</f>
        <v>0</v>
      </c>
      <c r="G38" s="57">
        <f>D38*E38</f>
        <v>0</v>
      </c>
    </row>
    <row r="39" spans="1:8" ht="15" customHeight="1" x14ac:dyDescent="0.25">
      <c r="B39" s="29" t="s">
        <v>29</v>
      </c>
      <c r="C39" s="49">
        <v>0</v>
      </c>
      <c r="D39" s="49">
        <v>0</v>
      </c>
      <c r="E39" s="20">
        <v>15</v>
      </c>
      <c r="F39" s="19">
        <f>C39*E39</f>
        <v>0</v>
      </c>
      <c r="G39" s="57">
        <f>D39*E39</f>
        <v>0</v>
      </c>
    </row>
    <row r="40" spans="1:8" ht="27.75" customHeight="1" thickBot="1" x14ac:dyDescent="0.3">
      <c r="B40" s="93" t="s">
        <v>87</v>
      </c>
      <c r="C40" s="80"/>
      <c r="D40" s="75">
        <v>0</v>
      </c>
      <c r="E40" s="78">
        <v>1</v>
      </c>
      <c r="F40" s="73">
        <f>C40*E40</f>
        <v>0</v>
      </c>
      <c r="G40" s="59">
        <f>D40*E40</f>
        <v>0</v>
      </c>
    </row>
    <row r="41" spans="1:8" ht="15" customHeight="1" thickBot="1" x14ac:dyDescent="0.3">
      <c r="B41" s="23" t="s">
        <v>20</v>
      </c>
      <c r="C41" s="24"/>
      <c r="D41" s="30"/>
      <c r="E41" s="31"/>
      <c r="F41" s="32">
        <f>SUM(F36:F40)</f>
        <v>0</v>
      </c>
      <c r="G41" s="26">
        <f>SUM(G36:G40)</f>
        <v>0</v>
      </c>
    </row>
    <row r="42" spans="1:8" ht="15" customHeight="1" thickBot="1" x14ac:dyDescent="0.3">
      <c r="B42" s="28"/>
      <c r="C42" s="33"/>
      <c r="D42" s="33"/>
      <c r="E42" s="33"/>
      <c r="F42" s="2"/>
      <c r="G42" s="2"/>
      <c r="H42" s="2"/>
    </row>
    <row r="43" spans="1:8" ht="15" customHeight="1" x14ac:dyDescent="0.25">
      <c r="A43" s="44" t="s">
        <v>64</v>
      </c>
      <c r="B43" s="11" t="s">
        <v>65</v>
      </c>
      <c r="C43" s="12"/>
      <c r="D43" s="13"/>
      <c r="E43" s="13"/>
      <c r="F43" s="46"/>
      <c r="G43" s="47"/>
    </row>
    <row r="44" spans="1:8" ht="26.25" customHeight="1" x14ac:dyDescent="0.25">
      <c r="B44" s="94" t="s">
        <v>88</v>
      </c>
      <c r="C44" s="81"/>
      <c r="D44" s="54">
        <v>0</v>
      </c>
      <c r="E44" s="45">
        <v>3</v>
      </c>
      <c r="F44" s="58">
        <f>C44*E44</f>
        <v>0</v>
      </c>
      <c r="G44" s="57">
        <f>D44*E44</f>
        <v>0</v>
      </c>
    </row>
    <row r="45" spans="1:8" ht="15" customHeight="1" x14ac:dyDescent="0.25">
      <c r="B45" s="18" t="s">
        <v>89</v>
      </c>
      <c r="C45" s="81"/>
      <c r="D45" s="54">
        <v>0</v>
      </c>
      <c r="E45" s="45">
        <v>12</v>
      </c>
      <c r="F45" s="58">
        <f t="shared" ref="F45:F46" si="5">C45*E45</f>
        <v>0</v>
      </c>
      <c r="G45" s="57">
        <f t="shared" ref="G45:G46" si="6">D45*E45</f>
        <v>0</v>
      </c>
    </row>
    <row r="46" spans="1:8" ht="15" customHeight="1" thickBot="1" x14ac:dyDescent="0.3">
      <c r="B46" s="18" t="s">
        <v>90</v>
      </c>
      <c r="C46" s="81"/>
      <c r="D46" s="54">
        <v>0</v>
      </c>
      <c r="E46" s="45">
        <v>100</v>
      </c>
      <c r="F46" s="58">
        <f t="shared" si="5"/>
        <v>0</v>
      </c>
      <c r="G46" s="57">
        <f t="shared" si="6"/>
        <v>0</v>
      </c>
    </row>
    <row r="47" spans="1:8" ht="15" customHeight="1" thickBot="1" x14ac:dyDescent="0.3">
      <c r="B47" s="23" t="s">
        <v>20</v>
      </c>
      <c r="C47" s="24"/>
      <c r="D47" s="30"/>
      <c r="E47" s="30"/>
      <c r="F47" s="79">
        <f>SUM(F44:F46)</f>
        <v>0</v>
      </c>
      <c r="G47" s="26">
        <f>SUM(G44:G46)</f>
        <v>0</v>
      </c>
    </row>
    <row r="48" spans="1:8" ht="15" customHeight="1" thickBot="1" x14ac:dyDescent="0.3">
      <c r="B48" s="34"/>
      <c r="C48" s="34"/>
      <c r="D48" s="35"/>
      <c r="E48" s="35"/>
      <c r="F48" s="34"/>
      <c r="G48" s="34"/>
      <c r="H48" s="2"/>
    </row>
    <row r="49" spans="1:9" ht="15" customHeight="1" x14ac:dyDescent="0.25">
      <c r="A49" s="44" t="s">
        <v>53</v>
      </c>
      <c r="B49" s="11" t="s">
        <v>30</v>
      </c>
      <c r="C49" s="12"/>
      <c r="D49" s="13"/>
      <c r="E49" s="13"/>
      <c r="F49" s="13"/>
      <c r="G49" s="13"/>
    </row>
    <row r="50" spans="1:9" ht="15" customHeight="1" x14ac:dyDescent="0.25">
      <c r="B50" s="29" t="s">
        <v>31</v>
      </c>
      <c r="C50" s="49">
        <v>0</v>
      </c>
      <c r="D50" s="49">
        <v>0</v>
      </c>
      <c r="E50" s="20">
        <v>3</v>
      </c>
      <c r="F50" s="19">
        <f>C50*E50</f>
        <v>0</v>
      </c>
      <c r="G50" s="55">
        <f>D50*E50</f>
        <v>0</v>
      </c>
    </row>
    <row r="51" spans="1:9" ht="15" customHeight="1" x14ac:dyDescent="0.25">
      <c r="B51" s="29" t="s">
        <v>32</v>
      </c>
      <c r="C51" s="49">
        <v>0</v>
      </c>
      <c r="D51" s="49">
        <v>0</v>
      </c>
      <c r="E51" s="20">
        <v>36</v>
      </c>
      <c r="F51" s="19">
        <f>C51*E51</f>
        <v>0</v>
      </c>
      <c r="G51" s="57">
        <f>D51*E51</f>
        <v>0</v>
      </c>
    </row>
    <row r="52" spans="1:9" ht="15" customHeight="1" x14ac:dyDescent="0.25">
      <c r="B52" s="29" t="s">
        <v>22</v>
      </c>
      <c r="C52" s="49">
        <v>0</v>
      </c>
      <c r="D52" s="49">
        <v>0</v>
      </c>
      <c r="E52" s="20">
        <v>3</v>
      </c>
      <c r="F52" s="19">
        <f>C52*E52</f>
        <v>0</v>
      </c>
      <c r="G52" s="55">
        <f>D52*E52</f>
        <v>0</v>
      </c>
    </row>
    <row r="53" spans="1:9" ht="28.5" customHeight="1" thickBot="1" x14ac:dyDescent="0.3">
      <c r="B53" s="93" t="s">
        <v>87</v>
      </c>
      <c r="C53" s="80"/>
      <c r="D53" s="75">
        <v>0</v>
      </c>
      <c r="E53" s="78">
        <v>1</v>
      </c>
      <c r="F53" s="19">
        <f>C53*E53</f>
        <v>0</v>
      </c>
      <c r="G53" s="55">
        <f>D53*E53</f>
        <v>0</v>
      </c>
    </row>
    <row r="54" spans="1:9" ht="15" customHeight="1" thickBot="1" x14ac:dyDescent="0.3">
      <c r="B54" s="23" t="s">
        <v>20</v>
      </c>
      <c r="C54" s="24"/>
      <c r="D54" s="30"/>
      <c r="E54" s="30"/>
      <c r="F54" s="32">
        <f>SUM(F50:F53)</f>
        <v>0</v>
      </c>
      <c r="G54" s="26">
        <f>SUM(G50:G53)</f>
        <v>0</v>
      </c>
    </row>
    <row r="55" spans="1:9" ht="15" customHeight="1" thickBot="1" x14ac:dyDescent="0.3">
      <c r="B55" s="2"/>
      <c r="C55" s="2"/>
      <c r="D55" s="27"/>
      <c r="E55" s="27"/>
      <c r="F55" s="2"/>
      <c r="G55" s="2"/>
      <c r="H55" s="2"/>
    </row>
    <row r="56" spans="1:9" ht="15" customHeight="1" x14ac:dyDescent="0.25">
      <c r="A56" s="44" t="s">
        <v>54</v>
      </c>
      <c r="B56" s="11" t="s">
        <v>66</v>
      </c>
      <c r="C56" s="12"/>
      <c r="D56" s="13"/>
      <c r="E56" s="13"/>
      <c r="F56" s="13"/>
      <c r="G56" s="14"/>
    </row>
    <row r="57" spans="1:9" ht="15" customHeight="1" x14ac:dyDescent="0.25">
      <c r="B57" s="18" t="s">
        <v>69</v>
      </c>
      <c r="C57" s="56">
        <v>0</v>
      </c>
      <c r="D57" s="54">
        <v>0</v>
      </c>
      <c r="E57" s="45">
        <v>1</v>
      </c>
      <c r="F57" s="19">
        <f t="shared" ref="F57:F59" si="7">C57*E57</f>
        <v>0</v>
      </c>
      <c r="G57" s="57">
        <f t="shared" ref="G57:G59" si="8">D57*E57</f>
        <v>0</v>
      </c>
    </row>
    <row r="58" spans="1:9" ht="15" customHeight="1" x14ac:dyDescent="0.25">
      <c r="B58" s="18" t="s">
        <v>71</v>
      </c>
      <c r="C58" s="56">
        <v>0</v>
      </c>
      <c r="D58" s="54">
        <v>0</v>
      </c>
      <c r="E58" s="45">
        <v>1</v>
      </c>
      <c r="F58" s="19">
        <f t="shared" si="7"/>
        <v>0</v>
      </c>
      <c r="G58" s="57">
        <f t="shared" si="8"/>
        <v>0</v>
      </c>
    </row>
    <row r="59" spans="1:9" ht="15" customHeight="1" x14ac:dyDescent="0.25">
      <c r="B59" s="18" t="s">
        <v>70</v>
      </c>
      <c r="C59" s="56">
        <v>0</v>
      </c>
      <c r="D59" s="54">
        <v>0</v>
      </c>
      <c r="E59" s="45">
        <v>1</v>
      </c>
      <c r="F59" s="19">
        <f t="shared" si="7"/>
        <v>0</v>
      </c>
      <c r="G59" s="57">
        <f t="shared" si="8"/>
        <v>0</v>
      </c>
    </row>
    <row r="60" spans="1:9" ht="15" customHeight="1" x14ac:dyDescent="0.25">
      <c r="B60" s="18" t="s">
        <v>67</v>
      </c>
      <c r="C60" s="56">
        <v>0</v>
      </c>
      <c r="D60" s="54">
        <v>0</v>
      </c>
      <c r="E60" s="45">
        <v>1</v>
      </c>
      <c r="F60" s="19">
        <f t="shared" ref="F60" si="9">C60*E60</f>
        <v>0</v>
      </c>
      <c r="G60" s="57">
        <f t="shared" ref="G60" si="10">D60*E60</f>
        <v>0</v>
      </c>
    </row>
    <row r="61" spans="1:9" ht="28.5" customHeight="1" thickBot="1" x14ac:dyDescent="0.3">
      <c r="B61" s="93" t="s">
        <v>87</v>
      </c>
      <c r="C61" s="82"/>
      <c r="D61" s="76">
        <v>0</v>
      </c>
      <c r="E61" s="77">
        <v>1</v>
      </c>
      <c r="F61" s="19">
        <f t="shared" ref="F61" si="11">C61*E61</f>
        <v>0</v>
      </c>
      <c r="G61" s="57">
        <f t="shared" ref="G61" si="12">D61*E61</f>
        <v>0</v>
      </c>
    </row>
    <row r="62" spans="1:9" ht="15" customHeight="1" thickBot="1" x14ac:dyDescent="0.3">
      <c r="B62" s="23" t="s">
        <v>20</v>
      </c>
      <c r="C62" s="24"/>
      <c r="D62" s="30"/>
      <c r="E62" s="30"/>
      <c r="F62" s="63">
        <f>SUM(F57:F61)</f>
        <v>0</v>
      </c>
      <c r="G62" s="26">
        <f>SUM(G57:G61)</f>
        <v>0</v>
      </c>
    </row>
    <row r="63" spans="1:9" ht="15" customHeight="1" thickBot="1" x14ac:dyDescent="0.3">
      <c r="B63" s="2"/>
      <c r="C63" s="2"/>
      <c r="D63" s="27"/>
      <c r="E63" s="27"/>
      <c r="F63" s="2"/>
      <c r="G63" s="2"/>
      <c r="H63" s="28"/>
      <c r="I63" s="2"/>
    </row>
    <row r="64" spans="1:9" ht="15" customHeight="1" x14ac:dyDescent="0.25">
      <c r="B64" s="11" t="s">
        <v>33</v>
      </c>
      <c r="C64" s="67" t="s">
        <v>34</v>
      </c>
      <c r="D64" s="68" t="s">
        <v>35</v>
      </c>
      <c r="E64" s="83" t="s">
        <v>68</v>
      </c>
      <c r="F64" s="95" t="s">
        <v>85</v>
      </c>
      <c r="G64" s="96"/>
      <c r="H64" s="2"/>
    </row>
    <row r="65" spans="2:11" ht="15" customHeight="1" x14ac:dyDescent="0.25">
      <c r="B65" s="36" t="s">
        <v>36</v>
      </c>
      <c r="C65" s="37">
        <f>F24</f>
        <v>0</v>
      </c>
      <c r="D65" s="69">
        <f>G24</f>
        <v>0</v>
      </c>
      <c r="E65" s="71">
        <f t="shared" ref="E65:E70" si="13">C65+D65</f>
        <v>0</v>
      </c>
      <c r="F65" s="104">
        <f>E65/12</f>
        <v>0</v>
      </c>
      <c r="G65" s="105"/>
      <c r="H65" s="2"/>
      <c r="K65" s="65"/>
    </row>
    <row r="66" spans="2:11" ht="15" customHeight="1" x14ac:dyDescent="0.25">
      <c r="B66" s="36" t="s">
        <v>37</v>
      </c>
      <c r="C66" s="37">
        <f>F33</f>
        <v>0</v>
      </c>
      <c r="D66" s="69">
        <f>G33</f>
        <v>0</v>
      </c>
      <c r="E66" s="71">
        <f t="shared" si="13"/>
        <v>0</v>
      </c>
      <c r="F66" s="104">
        <f t="shared" ref="F66:F70" si="14">E66/12</f>
        <v>0</v>
      </c>
      <c r="G66" s="105"/>
      <c r="H66" s="2"/>
    </row>
    <row r="67" spans="2:11" ht="15" customHeight="1" x14ac:dyDescent="0.25">
      <c r="B67" s="36" t="s">
        <v>38</v>
      </c>
      <c r="C67" s="37">
        <f>F41</f>
        <v>0</v>
      </c>
      <c r="D67" s="69">
        <f>G41</f>
        <v>0</v>
      </c>
      <c r="E67" s="71">
        <f t="shared" si="13"/>
        <v>0</v>
      </c>
      <c r="F67" s="104">
        <f t="shared" si="14"/>
        <v>0</v>
      </c>
      <c r="G67" s="105"/>
      <c r="H67" s="2"/>
    </row>
    <row r="68" spans="2:11" ht="15" customHeight="1" x14ac:dyDescent="0.25">
      <c r="B68" s="36" t="s">
        <v>65</v>
      </c>
      <c r="C68" s="37">
        <f>F47</f>
        <v>0</v>
      </c>
      <c r="D68" s="69">
        <f>G47</f>
        <v>0</v>
      </c>
      <c r="E68" s="71">
        <f t="shared" si="13"/>
        <v>0</v>
      </c>
      <c r="F68" s="104">
        <f t="shared" si="14"/>
        <v>0</v>
      </c>
      <c r="G68" s="105"/>
      <c r="H68" s="2"/>
    </row>
    <row r="69" spans="2:11" ht="15" customHeight="1" x14ac:dyDescent="0.25">
      <c r="B69" s="36" t="s">
        <v>39</v>
      </c>
      <c r="C69" s="37">
        <f>F54</f>
        <v>0</v>
      </c>
      <c r="D69" s="69">
        <f>G54</f>
        <v>0</v>
      </c>
      <c r="E69" s="71">
        <f t="shared" si="13"/>
        <v>0</v>
      </c>
      <c r="F69" s="104">
        <f t="shared" si="14"/>
        <v>0</v>
      </c>
      <c r="G69" s="105"/>
      <c r="H69" s="2"/>
    </row>
    <row r="70" spans="2:11" ht="15" customHeight="1" thickBot="1" x14ac:dyDescent="0.3">
      <c r="B70" s="38" t="s">
        <v>66</v>
      </c>
      <c r="C70" s="39">
        <f>F62</f>
        <v>0</v>
      </c>
      <c r="D70" s="70">
        <f>G62</f>
        <v>0</v>
      </c>
      <c r="E70" s="71">
        <f t="shared" si="13"/>
        <v>0</v>
      </c>
      <c r="F70" s="97">
        <f t="shared" si="14"/>
        <v>0</v>
      </c>
      <c r="G70" s="98"/>
      <c r="H70" s="2"/>
    </row>
    <row r="71" spans="2:11" ht="15" customHeight="1" thickBot="1" x14ac:dyDescent="0.3">
      <c r="B71" s="11" t="s">
        <v>60</v>
      </c>
      <c r="C71" s="66">
        <f>SUM(C65:C70)</f>
        <v>0</v>
      </c>
      <c r="D71" s="66">
        <f>SUM(D65:D70)</f>
        <v>0</v>
      </c>
      <c r="E71" s="64">
        <f>SUM(E65:E70)</f>
        <v>0</v>
      </c>
      <c r="F71" s="99">
        <f>SUM(F65:F70)</f>
        <v>0</v>
      </c>
      <c r="G71" s="100"/>
      <c r="H71" s="2"/>
    </row>
    <row r="72" spans="2:11" ht="15" customHeight="1" thickBot="1" x14ac:dyDescent="0.3">
      <c r="B72" s="11" t="s">
        <v>61</v>
      </c>
      <c r="C72" s="66">
        <f>C71*4</f>
        <v>0</v>
      </c>
      <c r="D72" s="66">
        <f>D71*4</f>
        <v>0</v>
      </c>
      <c r="E72" s="101">
        <f>E71*4</f>
        <v>0</v>
      </c>
      <c r="F72" s="102"/>
      <c r="G72" s="103"/>
      <c r="H72" s="2"/>
    </row>
    <row r="73" spans="2:11" ht="15" customHeight="1" thickBot="1" x14ac:dyDescent="0.3">
      <c r="B73" s="11" t="s">
        <v>62</v>
      </c>
      <c r="C73" s="66">
        <f>C72*1.21</f>
        <v>0</v>
      </c>
      <c r="D73" s="66">
        <f>D72*1.21</f>
        <v>0</v>
      </c>
      <c r="E73" s="101">
        <f>E72*1.21</f>
        <v>0</v>
      </c>
      <c r="F73" s="102"/>
      <c r="G73" s="103"/>
      <c r="H73" s="2"/>
    </row>
    <row r="74" spans="2:11" ht="15" customHeight="1" x14ac:dyDescent="0.25">
      <c r="B74" s="2"/>
      <c r="C74" s="2"/>
      <c r="D74" s="27"/>
      <c r="E74" s="27"/>
      <c r="F74" s="2"/>
      <c r="G74" s="2"/>
      <c r="H74" s="28"/>
      <c r="I74" s="2"/>
    </row>
    <row r="75" spans="2:11" ht="15" customHeight="1" x14ac:dyDescent="0.25">
      <c r="B75" s="2"/>
      <c r="C75" s="2"/>
      <c r="D75" s="27"/>
      <c r="E75" s="27"/>
      <c r="F75" s="2"/>
      <c r="G75" s="2"/>
      <c r="H75" s="28"/>
      <c r="I75" s="2"/>
    </row>
    <row r="76" spans="2:11" x14ac:dyDescent="0.25">
      <c r="B76" s="2"/>
      <c r="C76" s="2"/>
      <c r="D76" s="2"/>
      <c r="E76" s="2"/>
      <c r="F76" s="2"/>
      <c r="G76" s="2"/>
      <c r="H76" s="2"/>
      <c r="I76" s="2"/>
    </row>
    <row r="77" spans="2:11" x14ac:dyDescent="0.25">
      <c r="B77" s="28" t="s">
        <v>50</v>
      </c>
      <c r="C77" s="2"/>
      <c r="D77" s="2"/>
      <c r="E77" s="2"/>
      <c r="F77" s="2"/>
      <c r="G77" s="2"/>
      <c r="H77" s="2"/>
      <c r="I77" s="2"/>
    </row>
    <row r="78" spans="2:11" x14ac:dyDescent="0.25">
      <c r="B78" s="2"/>
      <c r="C78" s="2"/>
      <c r="D78" s="2"/>
      <c r="E78" s="2"/>
      <c r="F78" s="2"/>
      <c r="G78" s="2"/>
      <c r="H78" s="2"/>
      <c r="I78" s="2"/>
    </row>
    <row r="79" spans="2:11" ht="15.75" thickBot="1" x14ac:dyDescent="0.3">
      <c r="B79" s="34" t="s">
        <v>40</v>
      </c>
      <c r="C79" s="40" t="s">
        <v>75</v>
      </c>
      <c r="D79" s="41"/>
      <c r="E79" s="41"/>
      <c r="F79" s="2"/>
      <c r="G79" s="2"/>
      <c r="H79" s="2"/>
      <c r="I79" s="2"/>
    </row>
    <row r="80" spans="2:11" x14ac:dyDescent="0.25">
      <c r="B80" s="2"/>
      <c r="C80" s="41"/>
      <c r="D80" s="41"/>
      <c r="E80" s="41"/>
      <c r="F80" s="2"/>
      <c r="G80" s="2"/>
      <c r="H80" s="2"/>
      <c r="I80" s="2"/>
    </row>
    <row r="81" spans="1:9" x14ac:dyDescent="0.25">
      <c r="A81" s="44" t="s">
        <v>57</v>
      </c>
      <c r="B81" s="19" t="s">
        <v>83</v>
      </c>
      <c r="C81" s="53"/>
      <c r="D81" s="43"/>
      <c r="E81" s="43"/>
      <c r="F81" s="2"/>
      <c r="G81" s="2"/>
      <c r="H81" s="2"/>
      <c r="I81" s="2"/>
    </row>
    <row r="82" spans="1:9" x14ac:dyDescent="0.25">
      <c r="A82" s="44" t="s">
        <v>56</v>
      </c>
      <c r="B82" s="19" t="s">
        <v>77</v>
      </c>
      <c r="C82" s="53"/>
      <c r="D82" s="43"/>
      <c r="E82" s="43"/>
      <c r="F82" s="2"/>
      <c r="G82" s="2"/>
      <c r="H82" s="2"/>
      <c r="I82" s="2"/>
    </row>
    <row r="83" spans="1:9" x14ac:dyDescent="0.25">
      <c r="A83" s="44" t="s">
        <v>58</v>
      </c>
      <c r="B83" s="19" t="s">
        <v>78</v>
      </c>
      <c r="C83" s="53"/>
      <c r="D83" s="43"/>
      <c r="E83" s="43"/>
      <c r="F83" s="2"/>
      <c r="G83" s="2"/>
      <c r="H83" s="2"/>
      <c r="I83" s="2"/>
    </row>
    <row r="84" spans="1:9" x14ac:dyDescent="0.25">
      <c r="A84" s="44" t="s">
        <v>59</v>
      </c>
      <c r="B84" s="19" t="s">
        <v>80</v>
      </c>
      <c r="C84" s="53"/>
      <c r="D84" s="43"/>
      <c r="E84" s="43"/>
      <c r="F84" s="2"/>
      <c r="G84" s="2"/>
      <c r="H84" s="2"/>
      <c r="I84" s="2"/>
    </row>
    <row r="85" spans="1:9" x14ac:dyDescent="0.25">
      <c r="A85" s="44" t="s">
        <v>55</v>
      </c>
      <c r="B85" s="19" t="s">
        <v>79</v>
      </c>
      <c r="C85" s="53"/>
      <c r="D85" s="43"/>
      <c r="E85" s="41"/>
      <c r="F85" s="2"/>
      <c r="G85" s="2"/>
      <c r="H85" s="2"/>
      <c r="I85" s="2"/>
    </row>
    <row r="86" spans="1:9" x14ac:dyDescent="0.25">
      <c r="B86" s="19" t="s">
        <v>81</v>
      </c>
      <c r="C86" s="53"/>
      <c r="D86" s="41"/>
      <c r="E86" s="41"/>
      <c r="F86" s="2"/>
      <c r="G86" s="2"/>
      <c r="H86" s="2"/>
      <c r="I86" s="2"/>
    </row>
    <row r="87" spans="1:9" x14ac:dyDescent="0.25">
      <c r="B87" s="19" t="s">
        <v>41</v>
      </c>
      <c r="C87" s="51"/>
      <c r="D87" s="43"/>
      <c r="E87" s="41"/>
      <c r="F87" s="2"/>
      <c r="G87" s="2"/>
      <c r="H87" s="2"/>
      <c r="I87" s="2"/>
    </row>
    <row r="88" spans="1:9" x14ac:dyDescent="0.25">
      <c r="B88" s="19" t="s">
        <v>42</v>
      </c>
      <c r="C88" s="51" t="s">
        <v>43</v>
      </c>
      <c r="D88" s="43"/>
      <c r="E88" s="41"/>
      <c r="F88" s="2"/>
      <c r="G88" s="2"/>
      <c r="H88" s="2"/>
      <c r="I88" s="2"/>
    </row>
    <row r="89" spans="1:9" x14ac:dyDescent="0.25">
      <c r="A89" s="44" t="s">
        <v>72</v>
      </c>
      <c r="B89" s="19" t="s">
        <v>86</v>
      </c>
      <c r="C89" s="53"/>
      <c r="D89" s="43"/>
      <c r="E89" s="41"/>
      <c r="F89" s="2"/>
      <c r="G89" s="2"/>
      <c r="H89" s="2"/>
      <c r="I89" s="2"/>
    </row>
    <row r="90" spans="1:9" x14ac:dyDescent="0.25">
      <c r="B90" s="2"/>
      <c r="C90" s="42"/>
      <c r="D90" s="43"/>
      <c r="E90" s="41"/>
      <c r="F90" s="2"/>
      <c r="G90" s="2"/>
      <c r="H90" s="2"/>
      <c r="I90" s="2"/>
    </row>
    <row r="91" spans="1:9" ht="15.75" thickBot="1" x14ac:dyDescent="0.3">
      <c r="B91" s="34" t="s">
        <v>40</v>
      </c>
      <c r="C91" s="40" t="s">
        <v>73</v>
      </c>
      <c r="D91" s="41"/>
      <c r="E91" s="41"/>
      <c r="F91" s="2"/>
      <c r="G91" s="2"/>
      <c r="H91" s="2"/>
      <c r="I91" s="2"/>
    </row>
    <row r="92" spans="1:9" x14ac:dyDescent="0.25">
      <c r="B92" s="16" t="s">
        <v>44</v>
      </c>
      <c r="C92" s="52" t="s">
        <v>45</v>
      </c>
      <c r="D92" s="43"/>
      <c r="E92" s="41"/>
      <c r="F92" s="2"/>
      <c r="G92" s="2"/>
      <c r="H92" s="3"/>
      <c r="I92" s="2"/>
    </row>
    <row r="93" spans="1:9" x14ac:dyDescent="0.25">
      <c r="B93" s="19" t="s">
        <v>46</v>
      </c>
      <c r="C93" s="51" t="s">
        <v>47</v>
      </c>
      <c r="D93" s="41"/>
      <c r="E93" s="41"/>
      <c r="F93" s="2"/>
      <c r="G93" s="2"/>
      <c r="H93" s="2"/>
      <c r="I93" s="2"/>
    </row>
    <row r="94" spans="1:9" x14ac:dyDescent="0.25">
      <c r="B94" s="2"/>
      <c r="C94" s="42"/>
      <c r="D94" s="41"/>
      <c r="E94" s="41"/>
      <c r="F94" s="2"/>
      <c r="G94" s="2"/>
      <c r="H94" s="2"/>
      <c r="I94" s="2"/>
    </row>
    <row r="95" spans="1:9" x14ac:dyDescent="0.25">
      <c r="B95" s="2" t="s">
        <v>48</v>
      </c>
      <c r="C95" s="2"/>
      <c r="D95" s="2"/>
      <c r="E95" s="2"/>
      <c r="F95" s="2"/>
      <c r="G95" s="2"/>
      <c r="H95" s="2"/>
      <c r="I95" s="2"/>
    </row>
    <row r="96" spans="1:9" x14ac:dyDescent="0.25">
      <c r="B96" s="2" t="s">
        <v>76</v>
      </c>
      <c r="C96" s="2"/>
      <c r="D96" s="2"/>
      <c r="E96" s="2"/>
      <c r="F96" s="2"/>
      <c r="G96" s="2"/>
      <c r="H96" s="2"/>
      <c r="I96" s="2"/>
    </row>
    <row r="97" spans="2:9" x14ac:dyDescent="0.25">
      <c r="B97" s="28" t="s">
        <v>84</v>
      </c>
      <c r="C97" s="2"/>
      <c r="D97" s="2"/>
      <c r="E97" s="2"/>
      <c r="F97" s="2"/>
      <c r="G97" s="2"/>
      <c r="H97" s="2"/>
      <c r="I97" s="2"/>
    </row>
    <row r="98" spans="2:9" x14ac:dyDescent="0.25">
      <c r="B98" s="2"/>
      <c r="C98" s="2"/>
      <c r="D98" s="2"/>
      <c r="E98" s="2"/>
      <c r="F98" s="2"/>
      <c r="G98" s="2"/>
      <c r="H98" s="2"/>
      <c r="I98" s="2"/>
    </row>
    <row r="99" spans="2:9" x14ac:dyDescent="0.25">
      <c r="B99" s="2"/>
      <c r="C99" s="2"/>
      <c r="D99" s="2"/>
      <c r="E99" s="2"/>
      <c r="F99" s="2"/>
      <c r="G99" s="2"/>
      <c r="H99" s="2"/>
      <c r="I99" s="2"/>
    </row>
    <row r="100" spans="2:9" x14ac:dyDescent="0.25">
      <c r="B100" s="2"/>
      <c r="C100" s="2"/>
      <c r="D100" s="2"/>
      <c r="E100" s="2"/>
      <c r="F100" s="2"/>
      <c r="G100" s="2"/>
      <c r="H100" s="2"/>
      <c r="I100" s="2"/>
    </row>
    <row r="101" spans="2:9" x14ac:dyDescent="0.25">
      <c r="B101" s="2"/>
      <c r="C101" s="2"/>
      <c r="D101" s="2"/>
      <c r="E101" s="2"/>
      <c r="F101" s="2"/>
      <c r="G101" s="2"/>
      <c r="H101" s="2"/>
      <c r="I101" s="2"/>
    </row>
    <row r="102" spans="2:9" x14ac:dyDescent="0.25">
      <c r="B102" s="2"/>
      <c r="C102" s="2"/>
      <c r="D102" s="2"/>
      <c r="E102" s="2"/>
      <c r="F102" s="2"/>
      <c r="G102" s="2"/>
      <c r="H102" s="2"/>
      <c r="I102" s="2"/>
    </row>
    <row r="103" spans="2:9" x14ac:dyDescent="0.25">
      <c r="B103" s="2"/>
      <c r="C103" s="2"/>
      <c r="D103" s="2"/>
      <c r="E103" s="2"/>
      <c r="F103" s="2"/>
      <c r="G103" s="2"/>
      <c r="H103" s="2"/>
      <c r="I103" s="2"/>
    </row>
    <row r="104" spans="2:9" x14ac:dyDescent="0.25">
      <c r="B104" s="2"/>
      <c r="C104" s="2"/>
      <c r="D104" s="2"/>
      <c r="E104" s="2"/>
      <c r="F104" s="2"/>
      <c r="G104" s="2"/>
      <c r="H104" s="2"/>
      <c r="I104" s="2"/>
    </row>
    <row r="105" spans="2:9" x14ac:dyDescent="0.25">
      <c r="B105" s="2"/>
      <c r="C105" s="2"/>
      <c r="D105" s="2"/>
      <c r="E105" s="2"/>
      <c r="F105" s="2"/>
      <c r="G105" s="2"/>
      <c r="H105" s="2"/>
      <c r="I105" s="2"/>
    </row>
    <row r="106" spans="2:9" x14ac:dyDescent="0.25">
      <c r="B106" s="2"/>
      <c r="C106" s="2"/>
      <c r="D106" s="2"/>
      <c r="E106" s="2"/>
      <c r="F106" s="2"/>
      <c r="G106" s="2"/>
      <c r="H106" s="2"/>
      <c r="I106" s="2"/>
    </row>
    <row r="107" spans="2:9" x14ac:dyDescent="0.25">
      <c r="B107" s="2"/>
      <c r="C107" s="2"/>
      <c r="D107" s="2"/>
      <c r="E107" s="2"/>
      <c r="F107" s="2"/>
      <c r="G107" s="2"/>
      <c r="H107" s="2"/>
      <c r="I107" s="2"/>
    </row>
    <row r="108" spans="2:9" x14ac:dyDescent="0.25">
      <c r="B108" s="2"/>
      <c r="C108" s="2"/>
      <c r="D108" s="2"/>
      <c r="E108" s="2"/>
      <c r="F108" s="2"/>
      <c r="G108" s="2"/>
      <c r="H108" s="2"/>
      <c r="I108" s="2"/>
    </row>
    <row r="109" spans="2:9" x14ac:dyDescent="0.25">
      <c r="B109" s="2"/>
      <c r="C109" s="2"/>
      <c r="D109" s="2"/>
      <c r="E109" s="2"/>
      <c r="F109" s="2"/>
      <c r="G109" s="2"/>
      <c r="H109" s="2"/>
      <c r="I109" s="2"/>
    </row>
    <row r="110" spans="2:9" x14ac:dyDescent="0.25">
      <c r="B110" s="2"/>
      <c r="C110" s="2"/>
      <c r="D110" s="2"/>
      <c r="E110" s="2"/>
      <c r="F110" s="2"/>
      <c r="G110" s="2"/>
      <c r="H110" s="2"/>
      <c r="I110" s="2"/>
    </row>
    <row r="111" spans="2:9" x14ac:dyDescent="0.25">
      <c r="B111" s="2"/>
      <c r="C111" s="2"/>
      <c r="D111" s="2"/>
      <c r="E111" s="2"/>
      <c r="F111" s="2"/>
      <c r="G111" s="2"/>
      <c r="H111" s="2"/>
      <c r="I111" s="2"/>
    </row>
    <row r="112" spans="2:9" x14ac:dyDescent="0.25">
      <c r="B112" s="2"/>
      <c r="C112" s="2"/>
      <c r="D112" s="2"/>
      <c r="E112" s="2"/>
      <c r="F112" s="2"/>
      <c r="G112" s="2"/>
      <c r="H112" s="2"/>
      <c r="I112" s="2"/>
    </row>
    <row r="113" spans="2:9" x14ac:dyDescent="0.25">
      <c r="B113" s="2"/>
      <c r="C113" s="2"/>
      <c r="D113" s="2"/>
      <c r="E113" s="2"/>
      <c r="F113" s="2"/>
      <c r="G113" s="2"/>
      <c r="H113" s="2"/>
      <c r="I113" s="2"/>
    </row>
    <row r="114" spans="2:9" x14ac:dyDescent="0.25">
      <c r="B114" s="2"/>
      <c r="C114" s="2"/>
      <c r="D114" s="2"/>
      <c r="E114" s="2"/>
      <c r="F114" s="2"/>
      <c r="G114" s="2"/>
      <c r="H114" s="2"/>
      <c r="I114" s="2"/>
    </row>
    <row r="115" spans="2:9" x14ac:dyDescent="0.25">
      <c r="B115" s="2"/>
      <c r="C115" s="2"/>
      <c r="D115" s="2"/>
      <c r="E115" s="2"/>
      <c r="F115" s="2"/>
      <c r="G115" s="2"/>
      <c r="H115" s="2"/>
      <c r="I115" s="2"/>
    </row>
    <row r="116" spans="2:9" x14ac:dyDescent="0.25">
      <c r="B116" s="2"/>
      <c r="C116" s="2"/>
      <c r="D116" s="2"/>
      <c r="E116" s="2"/>
      <c r="F116" s="2"/>
      <c r="G116" s="2"/>
      <c r="H116" s="2"/>
      <c r="I116" s="2"/>
    </row>
    <row r="117" spans="2:9" x14ac:dyDescent="0.25">
      <c r="B117" s="2"/>
      <c r="C117" s="2"/>
      <c r="D117" s="2"/>
      <c r="E117" s="2"/>
      <c r="F117" s="2"/>
      <c r="G117" s="2"/>
      <c r="H117" s="2"/>
      <c r="I117" s="2"/>
    </row>
    <row r="118" spans="2:9" x14ac:dyDescent="0.25">
      <c r="B118" s="2"/>
      <c r="C118" s="2"/>
      <c r="D118" s="2"/>
      <c r="E118" s="2"/>
      <c r="F118" s="2"/>
      <c r="G118" s="2"/>
      <c r="H118" s="2"/>
      <c r="I118" s="2"/>
    </row>
    <row r="119" spans="2:9" x14ac:dyDescent="0.25">
      <c r="B119" s="2"/>
      <c r="C119" s="2"/>
      <c r="D119" s="2"/>
      <c r="E119" s="2"/>
      <c r="F119" s="2"/>
      <c r="G119" s="2"/>
      <c r="H119" s="2"/>
      <c r="I119" s="2"/>
    </row>
    <row r="120" spans="2:9" x14ac:dyDescent="0.25">
      <c r="B120" s="2"/>
      <c r="C120" s="2"/>
      <c r="D120" s="2"/>
      <c r="E120" s="2"/>
      <c r="F120" s="2"/>
      <c r="G120" s="2"/>
      <c r="H120" s="2"/>
      <c r="I120" s="2"/>
    </row>
  </sheetData>
  <customSheetViews>
    <customSheetView guid="{EFB5B8DF-69E1-4CA4-9DBB-BFCD49138FBE}" fitToPage="1" topLeftCell="A61">
      <selection activeCell="E90" sqref="E90"/>
      <pageMargins left="0.7" right="0.7" top="0.78740157499999996" bottom="0.78740157499999996" header="0.3" footer="0.3"/>
      <pageSetup scale="28" orientation="landscape" r:id="rId1"/>
    </customSheetView>
    <customSheetView guid="{60C7552B-33B4-4D46-B284-FF32BC19C53D}" fitToPage="1" topLeftCell="B1">
      <selection activeCell="N23" sqref="N23"/>
      <pageMargins left="0.7" right="0.7" top="0.78740157499999996" bottom="0.78740157499999996" header="0.3" footer="0.3"/>
      <pageSetup scale="28" orientation="landscape" r:id="rId2"/>
    </customSheetView>
  </customSheetViews>
  <mergeCells count="10">
    <mergeCell ref="F64:G64"/>
    <mergeCell ref="F70:G70"/>
    <mergeCell ref="F71:G71"/>
    <mergeCell ref="E72:G72"/>
    <mergeCell ref="E73:G73"/>
    <mergeCell ref="F65:G65"/>
    <mergeCell ref="F66:G66"/>
    <mergeCell ref="F67:G67"/>
    <mergeCell ref="F68:G68"/>
    <mergeCell ref="F69:G69"/>
  </mergeCells>
  <pageMargins left="0.7" right="0.7" top="0.78740157499999996" bottom="0.78740157499999996" header="0.3" footer="0.3"/>
  <pageSetup scale="28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31317062277A40ADF6AE1E362ED16A" ma:contentTypeVersion="0" ma:contentTypeDescription="Vytvoří nový dokument" ma:contentTypeScope="" ma:versionID="c2256939bc709743fb3a905606fc011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c551228fd5feafb2e884063f56061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4E9CCC-0359-43A9-B320-AAF44819C6B3}"/>
</file>

<file path=customXml/itemProps2.xml><?xml version="1.0" encoding="utf-8"?>
<ds:datastoreItem xmlns:ds="http://schemas.openxmlformats.org/officeDocument/2006/customXml" ds:itemID="{72B45883-5D7C-448D-B0A6-F9F3D068A224}"/>
</file>

<file path=customXml/itemProps3.xml><?xml version="1.0" encoding="utf-8"?>
<ds:datastoreItem xmlns:ds="http://schemas.openxmlformats.org/officeDocument/2006/customXml" ds:itemID="{F680B251-81A4-47B0-9923-A26DEA20C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chlup</dc:creator>
  <cp:lastModifiedBy>Chlup Martin</cp:lastModifiedBy>
  <cp:lastPrinted>2025-09-15T12:45:15Z</cp:lastPrinted>
  <dcterms:created xsi:type="dcterms:W3CDTF">2025-06-15T16:47:09Z</dcterms:created>
  <dcterms:modified xsi:type="dcterms:W3CDTF">2025-11-20T09:43:55Z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0x0101001E31317062277A40ADF6AE1E362ED16A</vt:lpwstr>
  </property>
</Properties>
</file>