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40\Desktop\"/>
    </mc:Choice>
  </mc:AlternateContent>
  <bookViews>
    <workbookView xWindow="-28920" yWindow="-120" windowWidth="29040" windowHeight="15720"/>
  </bookViews>
  <sheets>
    <sheet name="List1" sheetId="1" r:id="rId1"/>
    <sheet name="List2" sheetId="2" r:id="rId2"/>
  </sheets>
  <calcPr calcId="152511"/>
  <customWorkbookViews>
    <customWorkbookView name="Chlup Martin – osobní zobrazení" guid="{60C7552B-33B4-4D46-B284-FF32BC19C53D}" mergeInterval="0" personalView="1" maximized="1" xWindow="-1928" yWindow="-8" windowWidth="1936" windowHeight="1048" activeSheetId="1"/>
    <customWorkbookView name="Hudcová Michaela – osobní zobrazení" guid="{EFB5B8DF-69E1-4CA4-9DBB-BFCD49138FBE}" mergeInterval="0" personalView="1" maximized="1" xWindow="-8" yWindow="-8" windowWidth="1936" windowHeight="1096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60" i="1" l="1"/>
  <c r="G60" i="1"/>
  <c r="F52" i="1"/>
  <c r="G52" i="1"/>
  <c r="G39" i="1"/>
  <c r="F39" i="1"/>
  <c r="F32" i="1"/>
  <c r="G32" i="1"/>
  <c r="G23" i="1"/>
  <c r="G12" i="1" l="1"/>
  <c r="G13" i="1"/>
  <c r="G14" i="1"/>
  <c r="G15" i="1"/>
  <c r="G16" i="1"/>
  <c r="G17" i="1"/>
  <c r="G18" i="1"/>
  <c r="G19" i="1"/>
  <c r="G20" i="1"/>
  <c r="G21" i="1"/>
  <c r="G22" i="1"/>
  <c r="G11" i="1"/>
  <c r="F12" i="1"/>
  <c r="F13" i="1"/>
  <c r="F14" i="1"/>
  <c r="F15" i="1"/>
  <c r="F16" i="1"/>
  <c r="F17" i="1"/>
  <c r="F18" i="1"/>
  <c r="F19" i="1"/>
  <c r="F20" i="1"/>
  <c r="F21" i="1"/>
  <c r="F22" i="1"/>
  <c r="F11" i="1"/>
  <c r="G44" i="1"/>
  <c r="G45" i="1"/>
  <c r="G43" i="1"/>
  <c r="G46" i="1" s="1"/>
  <c r="F43" i="1"/>
  <c r="G59" i="1"/>
  <c r="F59" i="1"/>
  <c r="F24" i="1" l="1"/>
  <c r="C64" i="1" s="1"/>
  <c r="G24" i="1"/>
  <c r="G27" i="1"/>
  <c r="G28" i="1"/>
  <c r="G29" i="1"/>
  <c r="G30" i="1"/>
  <c r="G31" i="1"/>
  <c r="G36" i="1"/>
  <c r="G37" i="1"/>
  <c r="G38" i="1"/>
  <c r="G49" i="1"/>
  <c r="G50" i="1"/>
  <c r="G51" i="1"/>
  <c r="G56" i="1"/>
  <c r="G57" i="1"/>
  <c r="G58" i="1"/>
  <c r="F45" i="1"/>
  <c r="F44" i="1"/>
  <c r="F46" i="1" s="1"/>
  <c r="G53" i="1" l="1"/>
  <c r="G40" i="1"/>
  <c r="G61" i="1"/>
  <c r="G33" i="1"/>
  <c r="F58" i="1"/>
  <c r="F57" i="1"/>
  <c r="F56" i="1"/>
  <c r="F61" i="1" s="1"/>
  <c r="F51" i="1"/>
  <c r="F50" i="1"/>
  <c r="F49" i="1"/>
  <c r="F38" i="1"/>
  <c r="F37" i="1"/>
  <c r="F36" i="1"/>
  <c r="F31" i="1"/>
  <c r="F30" i="1"/>
  <c r="F29" i="1"/>
  <c r="F28" i="1"/>
  <c r="F27" i="1"/>
  <c r="F33" i="1" s="1"/>
  <c r="F53" i="1" l="1"/>
  <c r="F40" i="1"/>
  <c r="C69" i="1"/>
  <c r="D64" i="1"/>
  <c r="C66" i="1"/>
  <c r="D66" i="1"/>
  <c r="C65" i="1"/>
  <c r="C68" i="1"/>
  <c r="D65" i="1"/>
  <c r="D68" i="1"/>
  <c r="E68" i="1" l="1"/>
  <c r="F68" i="1" s="1"/>
  <c r="E65" i="1"/>
  <c r="F65" i="1" s="1"/>
  <c r="E66" i="1"/>
  <c r="E64" i="1"/>
  <c r="F64" i="1" s="1"/>
  <c r="D69" i="1"/>
  <c r="E69" i="1" s="1"/>
  <c r="F69" i="1" s="1"/>
  <c r="C67" i="1"/>
  <c r="C70" i="1" s="1"/>
  <c r="C71" i="1" s="1"/>
  <c r="C72" i="1" s="1"/>
  <c r="D67" i="1"/>
  <c r="D70" i="1" l="1"/>
  <c r="D71" i="1" s="1"/>
  <c r="D72" i="1" s="1"/>
  <c r="F66" i="1"/>
  <c r="E67" i="1"/>
  <c r="F67" i="1" s="1"/>
  <c r="F70" i="1" l="1"/>
  <c r="E70" i="1"/>
  <c r="E71" i="1" s="1"/>
  <c r="E72" i="1" s="1"/>
</calcChain>
</file>

<file path=xl/sharedStrings.xml><?xml version="1.0" encoding="utf-8"?>
<sst xmlns="http://schemas.openxmlformats.org/spreadsheetml/2006/main" count="184" uniqueCount="135">
  <si>
    <t xml:space="preserve"> </t>
  </si>
  <si>
    <t>Specifikace bezpečnostního systému a ceník servisních služeb</t>
  </si>
  <si>
    <t>NÁZEV POLOŽKY</t>
  </si>
  <si>
    <t>CENA za revizi *</t>
  </si>
  <si>
    <t>CENA za pravidelnou prohlídku nebo preventivní kontroly systému dle požadavku odběratele *</t>
  </si>
  <si>
    <t>ks</t>
  </si>
  <si>
    <t>CENA celkem za revize*</t>
  </si>
  <si>
    <t>cena celkem za pravidelné prohlídky*</t>
  </si>
  <si>
    <t>ústředna sběrnicová</t>
  </si>
  <si>
    <t>klávesnice</t>
  </si>
  <si>
    <t xml:space="preserve">sběrnicový modul </t>
  </si>
  <si>
    <t>sběrnicový modul 16.20</t>
  </si>
  <si>
    <t>sběrnicový modul výstupů</t>
  </si>
  <si>
    <t>akumulátor</t>
  </si>
  <si>
    <t>zdroj</t>
  </si>
  <si>
    <t>komunikátor</t>
  </si>
  <si>
    <t>el. zámek</t>
  </si>
  <si>
    <t>čtečka</t>
  </si>
  <si>
    <t>klíčové hospodářství ( KT 20 vč. ústředny )</t>
  </si>
  <si>
    <t>optický převodník metalika / optika</t>
  </si>
  <si>
    <t>Cena bez DPH</t>
  </si>
  <si>
    <t>kamera vnitřní/venkovní</t>
  </si>
  <si>
    <t>UPS</t>
  </si>
  <si>
    <t>Switch / komunikační modul</t>
  </si>
  <si>
    <t>El. vybavení racku</t>
  </si>
  <si>
    <t>DPPC - poplachové přijímací (dohledové) centrum</t>
  </si>
  <si>
    <t>MR - místní rozhlas</t>
  </si>
  <si>
    <t>ústředna</t>
  </si>
  <si>
    <t>Zesilovač</t>
  </si>
  <si>
    <t>REKAPITULACE</t>
  </si>
  <si>
    <t>REVIZE</t>
  </si>
  <si>
    <t>PROHLÍDKA</t>
  </si>
  <si>
    <t>PZTS a EKV</t>
  </si>
  <si>
    <t>VSS</t>
  </si>
  <si>
    <t>DPPC</t>
  </si>
  <si>
    <t>MR</t>
  </si>
  <si>
    <t>NÁZEV</t>
  </si>
  <si>
    <t>Příplatek za práce ve výškách</t>
  </si>
  <si>
    <t>Pronájem plošiny a jiné techniky</t>
  </si>
  <si>
    <t>dle skutečnosti</t>
  </si>
  <si>
    <t>Náhrada za čas strávený cestou</t>
  </si>
  <si>
    <t xml:space="preserve"> Kč/hod</t>
  </si>
  <si>
    <t>Náhrada nákladů na cestovné</t>
  </si>
  <si>
    <t xml:space="preserve"> Kč/km</t>
  </si>
  <si>
    <t>*) Všechny uvedené ceny jsou bez DPH</t>
  </si>
  <si>
    <t xml:space="preserve">část A) Paušální služby </t>
  </si>
  <si>
    <t>část B) AD HOC služby</t>
  </si>
  <si>
    <t>P01</t>
  </si>
  <si>
    <t>P02</t>
  </si>
  <si>
    <t>P04</t>
  </si>
  <si>
    <t>P05</t>
  </si>
  <si>
    <t>A05</t>
  </si>
  <si>
    <t>A02</t>
  </si>
  <si>
    <t>A01</t>
  </si>
  <si>
    <t>A03</t>
  </si>
  <si>
    <t>A04</t>
  </si>
  <si>
    <t>Celkem bez DPH</t>
  </si>
  <si>
    <t>Celkem za 4 roky bez DPH</t>
  </si>
  <si>
    <t>Celkem za 4 roky s DPH 21%</t>
  </si>
  <si>
    <t>DVS - CCTV (VSS) - kamerový systém</t>
  </si>
  <si>
    <t>P03.1</t>
  </si>
  <si>
    <t>DPPC - Maintenance</t>
  </si>
  <si>
    <t>Aplikace modulu ostrahy – Orlí oko a Aplikace modulu – Pokyny dispečera ostrahy</t>
  </si>
  <si>
    <t>Celkem</t>
  </si>
  <si>
    <t>A06</t>
  </si>
  <si>
    <t>CENA*</t>
  </si>
  <si>
    <t>Integrovaný bezpečnostní systém PZTS a EKV</t>
  </si>
  <si>
    <t>CENA Kč/hod*</t>
  </si>
  <si>
    <t>**)  Cana za člověkohodinu</t>
  </si>
  <si>
    <t>Programátorské práce při rozvoji, rozšířeních a modernizaci systému**</t>
  </si>
  <si>
    <t>Školení**</t>
  </si>
  <si>
    <t>Servisní úkon s dojezdem do 24 hodin**</t>
  </si>
  <si>
    <t>Součinnost a systémová konzultace**</t>
  </si>
  <si>
    <t>Servisní úkon s dojezdem do 6 hodin**</t>
  </si>
  <si>
    <t>P03</t>
  </si>
  <si>
    <t>Programátorské práce při úpravách konfigurace**</t>
  </si>
  <si>
    <t>Doplnit žlutě podbarvená pole účastníkem ZŘ.</t>
  </si>
  <si>
    <t>Měsíční platba</t>
  </si>
  <si>
    <t>programování SOS - Tísňové tlačítko**</t>
  </si>
  <si>
    <r>
      <t xml:space="preserve">Servisní pohotovost, servisní podpora na telefonu, vzdálený monitoring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</si>
  <si>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Vizualizace čidel  - Koeficient k1 - úprava výkresů objektu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</si>
  <si>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Vizualizace čidel - Koeficient k2 - počet pater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</si>
  <si>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Vizualizace čidel - Koeficient k3 - počet prvků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</si>
  <si>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Pult centrální ochrany vč. PC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</si>
  <si>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Tísňová tlačítka - SOS mobilní - CV/Ostraha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</si>
  <si>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Akumulátor 900mAh pro Tísňová tlačítka - SOS mobilní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</si>
  <si>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Poskytování uživatelských konzultací, technická podpora, email, telefon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</si>
  <si>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Ostraňování vad SW, implementace opravných balíčků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</si>
  <si>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Administrace,Pravidelné prohlídky SW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</si>
  <si>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Aktualizace bezpečnostní změny </t>
    </r>
    <r>
      <rPr>
        <b/>
        <sz val="10"/>
        <rFont val="Arial"/>
        <family val="2"/>
        <charset val="238"/>
      </rPr>
      <t>(účastník nevyplňuje cenu za revizi)</t>
    </r>
  </si>
  <si>
    <t>Číslo
akce</t>
  </si>
  <si>
    <t>Datum</t>
  </si>
  <si>
    <t>Čas</t>
  </si>
  <si>
    <t>Kdo</t>
  </si>
  <si>
    <t>Změna</t>
  </si>
  <si>
    <t>List</t>
  </si>
  <si>
    <t>Oblast</t>
  </si>
  <si>
    <t>Nová
hodnota</t>
  </si>
  <si>
    <t>Stará
hodnota</t>
  </si>
  <si>
    <t>Typ
akce</t>
  </si>
  <si>
    <t>Zamítnutá
akce</t>
  </si>
  <si>
    <t>Hudcová Michaela</t>
  </si>
  <si>
    <t>Odstranění řádku</t>
  </si>
  <si>
    <t>'37:37</t>
  </si>
  <si>
    <t>Změna buňky</t>
  </si>
  <si>
    <t>C36</t>
  </si>
  <si>
    <t>&lt;prázdné&gt;</t>
  </si>
  <si>
    <t>C37</t>
  </si>
  <si>
    <t>C38</t>
  </si>
  <si>
    <t>B36</t>
  </si>
  <si>
    <t>Pult centrální ochrany vč. PC (účastník nevyplňuje cenu za revizi)</t>
  </si>
  <si>
    <t>Pult centrální ochrany vč. PC</t>
  </si>
  <si>
    <t>B37</t>
  </si>
  <si>
    <t>Tísňová tlačítka - SOS mobilní - CV/Ostraha (účastník nevyplňuje cenu za revizi)</t>
  </si>
  <si>
    <t>Tísňová tlačítka - SOS mobilní - CV/Ostraha</t>
  </si>
  <si>
    <t>B38</t>
  </si>
  <si>
    <t>Akumulátor 900mAh pro Tísňová tlačítka - SOS mobilní (účastník nevyplňuje cenu za revizi)</t>
  </si>
  <si>
    <t>Akumulátor 900mAh pro Tísňová tlačítka - SOS mobilní</t>
  </si>
  <si>
    <t>C59</t>
  </si>
  <si>
    <t>C58</t>
  </si>
  <si>
    <t>C57</t>
  </si>
  <si>
    <t>C56</t>
  </si>
  <si>
    <t>B56</t>
  </si>
  <si>
    <t>Poskytování uživatelských konzultací, technická podpora, email, telefon (účastník nevyplňuje cenu za revizi)</t>
  </si>
  <si>
    <t>Poskytování uživatelských konzultací, technická podpora, email, telefon</t>
  </si>
  <si>
    <t>B57</t>
  </si>
  <si>
    <t>Ostraňování vad SW, implementace opravných balíčků (účastník nevyplňuje cenu za revizi)</t>
  </si>
  <si>
    <t>Ostraňování vad SW, implementace opravných balíčků</t>
  </si>
  <si>
    <t>B58</t>
  </si>
  <si>
    <t>Administrace,Pravidelné prohlídky SW (účastník nevyplňuje cenu za revizi)</t>
  </si>
  <si>
    <t>Administrace,Pravidelné prohlídky SW</t>
  </si>
  <si>
    <t>B59</t>
  </si>
  <si>
    <t>Aktualizace bezpečnostní změny (účastník nevyplňuje cenu za revizi)</t>
  </si>
  <si>
    <t>Aktualizace bezpečnostní změny</t>
  </si>
  <si>
    <t>Historie končí změnami uloženými dne 08.01.2026 v 14:18.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</si>
</sst>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43"/>
      <name val="Arial"/>
      <family val="2"/>
      <charset val="238"/>
    </font>
    <font>
      <b/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1" xfId="0" applyFont="1" applyBorder="1"/>
    <xf numFmtId="0" fontId="5" fillId="0" borderId="2" xfId="0" applyFont="1" applyBorder="1" applyAlignment="1">
      <alignment horizontal="center" textRotation="90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6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2" fillId="0" borderId="16" xfId="0" applyFont="1" applyBorder="1"/>
    <xf numFmtId="0" fontId="5" fillId="0" borderId="17" xfId="0" applyFont="1" applyBorder="1" applyAlignment="1">
      <alignment horizontal="center"/>
    </xf>
    <xf numFmtId="0" fontId="5" fillId="4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8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5" fillId="4" borderId="2" xfId="0" applyFont="1" applyFill="1" applyBorder="1"/>
    <xf numFmtId="0" fontId="7" fillId="0" borderId="0" xfId="0" applyFont="1"/>
    <xf numFmtId="0" fontId="2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8" xfId="0" applyFont="1" applyBorder="1"/>
    <xf numFmtId="0" fontId="5" fillId="4" borderId="12" xfId="0" applyFont="1" applyFill="1" applyBorder="1"/>
    <xf numFmtId="0" fontId="5" fillId="0" borderId="25" xfId="0" applyFont="1" applyBorder="1"/>
    <xf numFmtId="0" fontId="5" fillId="4" borderId="19" xfId="0" applyFont="1" applyFill="1" applyBorder="1"/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9" fillId="2" borderId="4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2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right"/>
    </xf>
    <xf numFmtId="0" fontId="10" fillId="5" borderId="12" xfId="0" applyFont="1" applyFill="1" applyBorder="1" applyAlignment="1">
      <alignment horizontal="right"/>
    </xf>
    <xf numFmtId="1" fontId="2" fillId="5" borderId="12" xfId="0" applyNumberFormat="1" applyFont="1" applyFill="1" applyBorder="1"/>
    <xf numFmtId="0" fontId="2" fillId="0" borderId="10" xfId="0" applyFont="1" applyBorder="1"/>
    <xf numFmtId="0" fontId="2" fillId="0" borderId="20" xfId="0" applyFont="1" applyBorder="1"/>
    <xf numFmtId="3" fontId="2" fillId="0" borderId="12" xfId="0" applyNumberFormat="1" applyFont="1" applyBorder="1"/>
    <xf numFmtId="0" fontId="2" fillId="0" borderId="14" xfId="0" applyFont="1" applyBorder="1"/>
    <xf numFmtId="0" fontId="5" fillId="6" borderId="26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5" fillId="6" borderId="2" xfId="0" applyFont="1" applyFill="1" applyBorder="1"/>
    <xf numFmtId="0" fontId="6" fillId="2" borderId="27" xfId="0" applyFont="1" applyFill="1" applyBorder="1"/>
    <xf numFmtId="0" fontId="0" fillId="0" borderId="0" xfId="0" applyAlignment="1">
      <alignment horizontal="right"/>
    </xf>
    <xf numFmtId="0" fontId="6" fillId="2" borderId="30" xfId="0" applyFont="1" applyFill="1" applyBorder="1"/>
    <xf numFmtId="0" fontId="6" fillId="2" borderId="22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5" fillId="4" borderId="23" xfId="0" applyFont="1" applyFill="1" applyBorder="1"/>
    <xf numFmtId="0" fontId="5" fillId="4" borderId="32" xfId="0" applyFont="1" applyFill="1" applyBorder="1"/>
    <xf numFmtId="0" fontId="5" fillId="3" borderId="33" xfId="0" applyFont="1" applyFill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36" xfId="0" applyFont="1" applyBorder="1"/>
    <xf numFmtId="0" fontId="2" fillId="5" borderId="37" xfId="0" applyFont="1" applyFill="1" applyBorder="1"/>
    <xf numFmtId="1" fontId="2" fillId="5" borderId="37" xfId="0" applyNumberFormat="1" applyFont="1" applyFill="1" applyBorder="1"/>
    <xf numFmtId="3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5" fillId="6" borderId="2" xfId="0" applyNumberFormat="1" applyFont="1" applyFill="1" applyBorder="1"/>
    <xf numFmtId="0" fontId="2" fillId="0" borderId="35" xfId="0" applyFont="1" applyBorder="1"/>
    <xf numFmtId="0" fontId="12" fillId="0" borderId="12" xfId="0" applyFont="1" applyBorder="1"/>
    <xf numFmtId="0" fontId="12" fillId="0" borderId="35" xfId="0" applyFont="1" applyBorder="1"/>
    <xf numFmtId="0" fontId="6" fillId="2" borderId="31" xfId="0" applyFont="1" applyFill="1" applyBorder="1" applyAlignment="1">
      <alignment horizontal="center"/>
    </xf>
    <xf numFmtId="0" fontId="2" fillId="5" borderId="9" xfId="0" applyFont="1" applyFill="1" applyBorder="1" applyProtection="1">
      <protection locked="0"/>
    </xf>
    <xf numFmtId="0" fontId="2" fillId="5" borderId="12" xfId="0" applyFont="1" applyFill="1" applyBorder="1" applyProtection="1">
      <protection locked="0"/>
    </xf>
    <xf numFmtId="3" fontId="2" fillId="5" borderId="12" xfId="0" applyNumberFormat="1" applyFont="1" applyFill="1" applyBorder="1" applyProtection="1">
      <protection locked="0"/>
    </xf>
    <xf numFmtId="0" fontId="2" fillId="5" borderId="13" xfId="0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12" xfId="0" applyFont="1" applyFill="1" applyBorder="1" applyAlignment="1" applyProtection="1">
      <alignment horizontal="right"/>
      <protection locked="0"/>
    </xf>
    <xf numFmtId="0" fontId="2" fillId="0" borderId="38" xfId="0" applyFont="1" applyBorder="1" applyAlignment="1" applyProtection="1">
      <alignment horizontal="right"/>
      <protection locked="0"/>
    </xf>
    <xf numFmtId="0" fontId="2" fillId="5" borderId="36" xfId="0" applyFont="1" applyFill="1" applyBorder="1" applyAlignment="1" applyProtection="1">
      <alignment horizontal="right"/>
      <protection locked="0"/>
    </xf>
    <xf numFmtId="0" fontId="2" fillId="0" borderId="3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8" borderId="12" xfId="0" applyFont="1" applyFill="1" applyBorder="1"/>
    <xf numFmtId="0" fontId="2" fillId="8" borderId="13" xfId="0" applyFont="1" applyFill="1" applyBorder="1"/>
    <xf numFmtId="0" fontId="12" fillId="8" borderId="12" xfId="0" applyFont="1" applyFill="1" applyBorder="1"/>
    <xf numFmtId="0" fontId="13" fillId="0" borderId="40" xfId="0" applyFont="1" applyFill="1" applyBorder="1" applyAlignment="1">
      <alignment wrapText="1"/>
    </xf>
    <xf numFmtId="0" fontId="13" fillId="0" borderId="40" xfId="0" applyFont="1" applyFill="1" applyBorder="1" applyAlignment="1"/>
    <xf numFmtId="0" fontId="0" fillId="0" borderId="41" xfId="0" applyFill="1" applyBorder="1"/>
    <xf numFmtId="14" fontId="0" fillId="0" borderId="0" xfId="0" applyNumberFormat="1"/>
    <xf numFmtId="20" fontId="0" fillId="0" borderId="0" xfId="0" applyNumberFormat="1"/>
    <xf numFmtId="17" fontId="0" fillId="0" borderId="0" xfId="0" applyNumberFormat="1"/>
    <xf numFmtId="14" fontId="0" fillId="0" borderId="41" xfId="0" applyNumberFormat="1" applyFill="1" applyBorder="1"/>
    <xf numFmtId="20" fontId="0" fillId="0" borderId="41" xfId="0" applyNumberFormat="1" applyFill="1" applyBorder="1"/>
    <xf numFmtId="17" fontId="0" fillId="0" borderId="41" xfId="0" applyNumberFormat="1" applyFill="1" applyBorder="1"/>
    <xf numFmtId="0" fontId="6" fillId="2" borderId="4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164" fontId="11" fillId="0" borderId="28" xfId="0" applyNumberFormat="1" applyFont="1" applyBorder="1" applyAlignment="1">
      <alignment horizontal="right"/>
    </xf>
    <xf numFmtId="164" fontId="11" fillId="0" borderId="29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164" fontId="11" fillId="0" borderId="18" xfId="0" applyNumberFormat="1" applyFont="1" applyBorder="1" applyAlignment="1">
      <alignment horizontal="right"/>
    </xf>
    <xf numFmtId="164" fontId="11" fillId="0" borderId="24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C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8812FA3-AEF5-47EB-8F3F-C1F66018FA88}" diskRevisions="1" revisionId="161" version="3">
  <header guid="{0032FC6D-8D9A-4234-99CF-3E63C3BE29A3}" dateTime="2026-01-08T14:11:02" maxSheetId="2" userName="Hudcová Michaela" r:id="rId1">
    <sheetIdMap count="1">
      <sheetId val="1"/>
    </sheetIdMap>
  </header>
  <header guid="{2FFB14F1-42E9-42E7-A5B4-B604B2006C5C}" dateTime="2026-01-08T14:15:14" maxSheetId="2" userName="Hudcová Michaela" r:id="rId2" minRId="1" maxRId="7">
    <sheetIdMap count="1">
      <sheetId val="1"/>
    </sheetIdMap>
  </header>
  <header guid="{D8D12EAA-148B-417B-9D1D-81560C35E9BB}" dateTime="2026-01-08T14:18:49" maxSheetId="2" userName="Hudcová Michaela" r:id="rId3" minRId="8" maxRId="15">
    <sheetIdMap count="1">
      <sheetId val="1"/>
    </sheetIdMap>
  </header>
  <header guid="{143F4BEA-4040-4FFF-81AB-322B0136A655}" dateTime="2026-01-08T14:22:58" maxSheetId="2" userName="Hudcová Michaela" r:id="rId4">
    <sheetIdMap count="1">
      <sheetId val="1"/>
    </sheetIdMap>
  </header>
  <header guid="{DE1AA19C-5442-45C3-861C-CC96044E9963}" dateTime="2026-01-08T14:23:48" maxSheetId="2" userName="Hudcová Michaela" r:id="rId5">
    <sheetIdMap count="1">
      <sheetId val="1"/>
    </sheetIdMap>
  </header>
  <header guid="{F8812FA3-AEF5-47EB-8F3F-C1F66018FA88}" dateTime="2026-01-08T14:25:04" maxSheetId="3" userName="Hudcová Michaela" r:id="rId6" minRId="16" maxRId="16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37:XFD37" action="deleteRow">
    <rfmt sheetId="1" xfDxf="1" sqref="A37:XFD37" start="0" length="0"/>
    <rfmt sheetId="1" sqref="A37" start="0" length="0">
      <dxf>
        <alignment horizontal="center" vertical="top" readingOrder="0"/>
      </dxf>
    </rfmt>
    <rcc rId="0" sId="1" dxf="1">
      <nc r="B37" t="inlineStr">
        <is>
          <t>Objektová stanice</t>
        </is>
      </nc>
      <ndxf>
        <font>
          <sz val="10"/>
          <color auto="1"/>
          <name val="Arial"/>
          <scheme val="none"/>
        </font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37">
        <v>0</v>
      </nc>
      <ndxf>
        <font>
          <sz val="10"/>
          <color auto="1"/>
          <name val="Arial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37">
        <v>0</v>
      </nc>
      <ndxf>
        <font>
          <sz val="10"/>
          <color auto="1"/>
          <name val="Arial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37">
        <v>1</v>
      </nc>
      <ndxf>
        <font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37">
        <f>C37*E37</f>
      </nc>
      <ndxf>
        <font>
          <sz val="10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7">
        <f>D37*E37</f>
      </nc>
      <ndxf>
        <font>
          <sz val="10"/>
          <color auto="1"/>
          <name val="Arial"/>
          <scheme val="none"/>
        </font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" sId="1">
    <oc r="C36">
      <v>0</v>
    </oc>
    <nc r="C36"/>
  </rcc>
  <rcc rId="3" sId="1">
    <oc r="C37">
      <v>0</v>
    </oc>
    <nc r="C37"/>
  </rcc>
  <rcc rId="4" sId="1">
    <oc r="C38">
      <v>0</v>
    </oc>
    <nc r="C38"/>
  </rcc>
  <rfmt sheetId="1" sqref="C36:C38">
    <dxf>
      <fill>
        <patternFill>
          <bgColor theme="0"/>
        </patternFill>
      </fill>
    </dxf>
  </rfmt>
  <rcc rId="5" sId="1">
    <oc r="B36" t="inlineStr">
      <is>
        <t>Pult centrální ochrany vč. PC</t>
      </is>
    </oc>
    <nc r="B36" t="inlineStr">
      <is>
        <r>
          <t xml:space="preserve">Pult centrální ochrany vč. PC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c rId="6" sId="1">
    <oc r="B37" t="inlineStr">
      <is>
        <t>Tísňová tlačítka - SOS mobilní - CV/Ostraha</t>
      </is>
    </oc>
    <nc r="B37" t="inlineStr">
      <is>
        <r>
          <t xml:space="preserve">Tísňová tlačítka - SOS mobilní - CV/Ostraha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c rId="7" sId="1">
    <oc r="B38" t="inlineStr">
      <is>
        <t>Akumulátor 900mAh pro Tísňová tlačítka - SOS mobilní</t>
      </is>
    </oc>
    <nc r="B38" t="inlineStr">
      <is>
        <r>
          <t xml:space="preserve">Akumulátor 900mAh pro Tísňová tlačítka - SOS mobilní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v guid="{EFB5B8DF-69E1-4CA4-9DBB-BFCD49138FBE}" action="delete"/>
  <rcv guid="{EFB5B8DF-69E1-4CA4-9DBB-BFCD49138FB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C59">
      <v>0</v>
    </oc>
    <nc r="C59"/>
  </rcc>
  <rcc rId="9" sId="1">
    <oc r="C58">
      <v>0</v>
    </oc>
    <nc r="C58"/>
  </rcc>
  <rcc rId="10" sId="1">
    <oc r="C57">
      <v>0</v>
    </oc>
    <nc r="C57"/>
  </rcc>
  <rcc rId="11" sId="1">
    <oc r="C56">
      <v>0</v>
    </oc>
    <nc r="C56"/>
  </rcc>
  <rfmt sheetId="1" sqref="C56:C59">
    <dxf>
      <fill>
        <patternFill>
          <bgColor theme="0"/>
        </patternFill>
      </fill>
    </dxf>
  </rfmt>
  <rcc rId="12" sId="1">
    <oc r="B56" t="inlineStr">
      <is>
        <t>Poskytování uživatelských konzultací, technická podpora, email, telefon</t>
      </is>
    </oc>
    <nc r="B56" t="inlineStr">
      <is>
        <r>
          <t xml:space="preserve">Poskytování uživatelských konzultací, technická podpora, email, telefon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c rId="13" sId="1">
    <oc r="B57" t="inlineStr">
      <is>
        <t>Ostraňování vad SW, implementace opravných balíčků</t>
      </is>
    </oc>
    <nc r="B57" t="inlineStr">
      <is>
        <r>
          <t xml:space="preserve">Ostraňování vad SW, implementace opravných balíčků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c rId="14" sId="1">
    <oc r="B58" t="inlineStr">
      <is>
        <t>Administrace,Pravidelné prohlídky SW</t>
      </is>
    </oc>
    <nc r="B58" t="inlineStr">
      <is>
        <r>
          <t xml:space="preserve">Administrace,Pravidelné prohlídky SW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c rId="15" sId="1">
    <oc r="B59" t="inlineStr">
      <is>
        <t>Aktualizace bezpečnostní změny</t>
      </is>
    </oc>
    <nc r="B59" t="inlineStr">
      <is>
        <r>
          <t xml:space="preserve">Aktualizace bezpečnostní změny </t>
        </r>
        <r>
          <rPr>
            <b/>
            <sz val="10"/>
            <rFont val="Arial"/>
            <family val="2"/>
            <charset val="238"/>
          </rPr>
          <t>(účastník nevyplňuje cenu za revizi)</t>
        </r>
      </is>
    </nc>
  </rcc>
  <rcv guid="{EFB5B8DF-69E1-4CA4-9DBB-BFCD49138FBE}" action="delete"/>
  <rcv guid="{EFB5B8DF-69E1-4CA4-9DBB-BFCD49138FB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B5B8DF-69E1-4CA4-9DBB-BFCD49138FBE}" action="delete"/>
  <rcv guid="{EFB5B8DF-69E1-4CA4-9DBB-BFCD49138FB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B5B8DF-69E1-4CA4-9DBB-BFCD49138FBE}" action="delete"/>
  <rcv guid="{EFB5B8DF-69E1-4CA4-9DBB-BFCD49138FB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6" sheetId="2" name="[Příloha č. 1 - Cenová nabídka _příloha č. 1 k Návrhu Smlouvy o poskytování servisních služeb k 8. 1. 2026_0.xlsx]List2" sheetPosition="2"/>
  <rcc rId="17" sId="2" odxf="1" dxf="1">
    <nc r="A1" t="inlineStr">
      <is>
        <t>Číslo
akce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top/>
        <bottom/>
      </border>
    </odxf>
    <ndxf>
      <font>
        <b/>
        <sz val="11"/>
        <color indexed="18"/>
        <name val="Calibri"/>
        <scheme val="minor"/>
      </font>
      <alignment vertical="top" wrapText="1" readingOrder="0"/>
      <border outline="0">
        <top style="medium">
          <color indexed="23"/>
        </top>
        <bottom style="thin">
          <color indexed="64"/>
        </bottom>
      </border>
    </ndxf>
  </rcc>
  <rcc rId="18" sId="2" odxf="1" dxf="1">
    <nc r="B1" t="inlineStr">
      <is>
        <t>Datum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1"/>
        <color indexed="18"/>
        <name val="Calibri"/>
        <scheme val="minor"/>
      </font>
      <border outline="0">
        <top style="medium">
          <color indexed="23"/>
        </top>
        <bottom style="thin">
          <color indexed="64"/>
        </bottom>
      </border>
    </ndxf>
  </rcc>
  <rcc rId="19" sId="2" odxf="1" dxf="1">
    <nc r="C1" t="inlineStr">
      <is>
        <t>Čas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1"/>
        <color indexed="18"/>
        <name val="Calibri"/>
        <scheme val="minor"/>
      </font>
      <border outline="0">
        <top style="medium">
          <color indexed="23"/>
        </top>
        <bottom style="thin">
          <color indexed="64"/>
        </bottom>
      </border>
    </ndxf>
  </rcc>
  <rcc rId="20" sId="2" odxf="1" dxf="1">
    <nc r="D1" t="inlineStr">
      <is>
        <t>Kdo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1"/>
        <color indexed="18"/>
        <name val="Calibri"/>
        <scheme val="minor"/>
      </font>
      <border outline="0">
        <top style="medium">
          <color indexed="23"/>
        </top>
        <bottom style="thin">
          <color indexed="64"/>
        </bottom>
      </border>
    </ndxf>
  </rcc>
  <rcc rId="21" sId="2" odxf="1" dxf="1">
    <nc r="E1" t="inlineStr">
      <is>
        <t>Změna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1"/>
        <color indexed="18"/>
        <name val="Calibri"/>
        <scheme val="minor"/>
      </font>
      <border outline="0">
        <top style="medium">
          <color indexed="23"/>
        </top>
        <bottom style="thin">
          <color indexed="64"/>
        </bottom>
      </border>
    </ndxf>
  </rcc>
  <rcc rId="22" sId="2" odxf="1" dxf="1">
    <nc r="F1" t="inlineStr">
      <is>
        <t>List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1"/>
        <color indexed="18"/>
        <name val="Calibri"/>
        <scheme val="minor"/>
      </font>
      <border outline="0">
        <top style="medium">
          <color indexed="23"/>
        </top>
        <bottom style="thin">
          <color indexed="64"/>
        </bottom>
      </border>
    </ndxf>
  </rcc>
  <rcc rId="23" sId="2" odxf="1" dxf="1">
    <nc r="G1" t="inlineStr">
      <is>
        <t>Oblast</t>
      </is>
    </nc>
    <odxf>
      <font>
        <b val="0"/>
        <sz val="11"/>
        <color theme="1"/>
        <name val="Calibri"/>
        <scheme val="minor"/>
      </font>
      <border outline="0">
        <top/>
        <bottom/>
      </border>
    </odxf>
    <ndxf>
      <font>
        <b/>
        <sz val="11"/>
        <color indexed="18"/>
        <name val="Calibri"/>
        <scheme val="minor"/>
      </font>
      <border outline="0">
        <top style="medium">
          <color indexed="23"/>
        </top>
        <bottom style="thin">
          <color indexed="64"/>
        </bottom>
      </border>
    </ndxf>
  </rcc>
  <rcc rId="24" sId="2" odxf="1" dxf="1">
    <nc r="H1" t="inlineStr">
      <is>
        <t>Nová
hodnota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top/>
        <bottom/>
      </border>
    </odxf>
    <ndxf>
      <font>
        <b/>
        <sz val="11"/>
        <color indexed="18"/>
        <name val="Calibri"/>
        <scheme val="minor"/>
      </font>
      <alignment vertical="top" wrapText="1" readingOrder="0"/>
      <border outline="0">
        <top style="medium">
          <color indexed="23"/>
        </top>
        <bottom style="thin">
          <color indexed="64"/>
        </bottom>
      </border>
    </ndxf>
  </rcc>
  <rcc rId="25" sId="2" odxf="1" dxf="1">
    <nc r="I1" t="inlineStr">
      <is>
        <t>Stará
hodnota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top/>
        <bottom/>
      </border>
    </odxf>
    <ndxf>
      <font>
        <b/>
        <sz val="11"/>
        <color indexed="18"/>
        <name val="Calibri"/>
        <scheme val="minor"/>
      </font>
      <alignment vertical="top" wrapText="1" readingOrder="0"/>
      <border outline="0">
        <top style="medium">
          <color indexed="23"/>
        </top>
        <bottom style="thin">
          <color indexed="64"/>
        </bottom>
      </border>
    </ndxf>
  </rcc>
  <rcc rId="26" sId="2" odxf="1" dxf="1">
    <nc r="J1" t="inlineStr">
      <is>
        <t>Typ
akce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top/>
        <bottom/>
      </border>
    </odxf>
    <ndxf>
      <font>
        <b/>
        <sz val="11"/>
        <color indexed="18"/>
        <name val="Calibri"/>
        <scheme val="minor"/>
      </font>
      <alignment vertical="top" wrapText="1" readingOrder="0"/>
      <border outline="0">
        <top style="medium">
          <color indexed="23"/>
        </top>
        <bottom style="thin">
          <color indexed="64"/>
        </bottom>
      </border>
    </ndxf>
  </rcc>
  <rcc rId="27" sId="2" odxf="1" dxf="1">
    <nc r="K1" t="inlineStr">
      <is>
        <t>Zamítnutá
akce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top/>
        <bottom/>
      </border>
    </odxf>
    <ndxf>
      <font>
        <b/>
        <sz val="11"/>
        <color indexed="18"/>
        <name val="Calibri"/>
        <scheme val="minor"/>
      </font>
      <alignment vertical="top" wrapText="1" readingOrder="0"/>
      <border outline="0">
        <top style="medium">
          <color indexed="23"/>
        </top>
        <bottom style="thin">
          <color indexed="64"/>
        </bottom>
      </border>
    </ndxf>
  </rcc>
  <rfmt sheetId="2" sqref="L1" start="0" length="0">
    <dxf>
      <border outline="0">
        <bottom style="thin">
          <color indexed="64"/>
        </bottom>
      </border>
    </dxf>
  </rfmt>
  <rfmt sheetId="2" sqref="M1" start="0" length="0">
    <dxf>
      <border outline="0">
        <bottom style="thin">
          <color indexed="64"/>
        </bottom>
      </border>
    </dxf>
  </rfmt>
  <rcc rId="28" sId="2">
    <nc r="A2">
      <v>1</v>
    </nc>
  </rcc>
  <rcc rId="29" sId="2" odxf="1" dxf="1" numFmtId="19">
    <nc r="B2">
      <v>46030</v>
    </nc>
    <odxf>
      <numFmt numFmtId="0" formatCode="General"/>
    </odxf>
    <ndxf>
      <numFmt numFmtId="19" formatCode="dd/mm/yyyy"/>
    </ndxf>
  </rcc>
  <rcc rId="30" sId="2" odxf="1" dxf="1" numFmtId="25">
    <nc r="C2">
      <v>0.59375</v>
    </nc>
    <odxf>
      <numFmt numFmtId="0" formatCode="General"/>
    </odxf>
    <ndxf>
      <numFmt numFmtId="25" formatCode="h:mm"/>
    </ndxf>
  </rcc>
  <rcc rId="31" sId="2">
    <nc r="D2" t="inlineStr">
      <is>
        <t>Hudcová Michaela</t>
      </is>
    </nc>
  </rcc>
  <rcc rId="32" sId="2">
    <nc r="E2" t="inlineStr">
      <is>
        <t>Odstranění řádku</t>
      </is>
    </nc>
  </rcc>
  <rcc rId="33" sId="2" odxf="1" dxf="1" numFmtId="22">
    <nc r="F2">
      <v>37196</v>
    </nc>
    <odxf>
      <numFmt numFmtId="0" formatCode="General"/>
    </odxf>
    <ndxf>
      <numFmt numFmtId="22" formatCode="mmm/yy"/>
    </ndxf>
  </rcc>
  <rcc rId="34" sId="2">
    <nc r="G2" t="inlineStr">
      <is>
        <t>'37:37</t>
      </is>
    </nc>
  </rcc>
  <rcc rId="35" sId="2">
    <nc r="A3">
      <v>2</v>
    </nc>
  </rcc>
  <rcc rId="36" sId="2" odxf="1" dxf="1" numFmtId="19">
    <nc r="B3">
      <v>46030</v>
    </nc>
    <odxf>
      <numFmt numFmtId="0" formatCode="General"/>
    </odxf>
    <ndxf>
      <numFmt numFmtId="19" formatCode="dd/mm/yyyy"/>
    </ndxf>
  </rcc>
  <rcc rId="37" sId="2" odxf="1" dxf="1" numFmtId="25">
    <nc r="C3">
      <v>0.59375</v>
    </nc>
    <odxf>
      <numFmt numFmtId="0" formatCode="General"/>
    </odxf>
    <ndxf>
      <numFmt numFmtId="25" formatCode="h:mm"/>
    </ndxf>
  </rcc>
  <rcc rId="38" sId="2">
    <nc r="D3" t="inlineStr">
      <is>
        <t>Hudcová Michaela</t>
      </is>
    </nc>
  </rcc>
  <rcc rId="39" sId="2">
    <nc r="E3" t="inlineStr">
      <is>
        <t>Změna buňky</t>
      </is>
    </nc>
  </rcc>
  <rcc rId="40" sId="2" odxf="1" dxf="1" numFmtId="22">
    <nc r="F3">
      <v>37196</v>
    </nc>
    <odxf>
      <numFmt numFmtId="0" formatCode="General"/>
    </odxf>
    <ndxf>
      <numFmt numFmtId="22" formatCode="mmm/yy"/>
    </ndxf>
  </rcc>
  <rcc rId="41" sId="2">
    <nc r="G3" t="inlineStr">
      <is>
        <t>C36</t>
      </is>
    </nc>
  </rcc>
  <rcc rId="42" sId="2">
    <nc r="H3" t="inlineStr">
      <is>
        <t>&lt;prázdné&gt;</t>
      </is>
    </nc>
  </rcc>
  <rcc rId="43" sId="2">
    <nc r="I3">
      <v>0</v>
    </nc>
  </rcc>
  <rcc rId="44" sId="2">
    <nc r="A4">
      <v>3</v>
    </nc>
  </rcc>
  <rcc rId="45" sId="2" odxf="1" dxf="1" numFmtId="19">
    <nc r="B4">
      <v>46030</v>
    </nc>
    <odxf>
      <numFmt numFmtId="0" formatCode="General"/>
    </odxf>
    <ndxf>
      <numFmt numFmtId="19" formatCode="dd/mm/yyyy"/>
    </ndxf>
  </rcc>
  <rcc rId="46" sId="2" odxf="1" dxf="1" numFmtId="25">
    <nc r="C4">
      <v>0.59375</v>
    </nc>
    <odxf>
      <numFmt numFmtId="0" formatCode="General"/>
    </odxf>
    <ndxf>
      <numFmt numFmtId="25" formatCode="h:mm"/>
    </ndxf>
  </rcc>
  <rcc rId="47" sId="2">
    <nc r="D4" t="inlineStr">
      <is>
        <t>Hudcová Michaela</t>
      </is>
    </nc>
  </rcc>
  <rcc rId="48" sId="2">
    <nc r="E4" t="inlineStr">
      <is>
        <t>Změna buňky</t>
      </is>
    </nc>
  </rcc>
  <rcc rId="49" sId="2" odxf="1" dxf="1" numFmtId="22">
    <nc r="F4">
      <v>37196</v>
    </nc>
    <odxf>
      <numFmt numFmtId="0" formatCode="General"/>
    </odxf>
    <ndxf>
      <numFmt numFmtId="22" formatCode="mmm/yy"/>
    </ndxf>
  </rcc>
  <rcc rId="50" sId="2">
    <nc r="G4" t="inlineStr">
      <is>
        <t>C37</t>
      </is>
    </nc>
  </rcc>
  <rcc rId="51" sId="2">
    <nc r="H4" t="inlineStr">
      <is>
        <t>&lt;prázdné&gt;</t>
      </is>
    </nc>
  </rcc>
  <rcc rId="52" sId="2">
    <nc r="I4">
      <v>0</v>
    </nc>
  </rcc>
  <rcc rId="53" sId="2">
    <nc r="A5">
      <v>4</v>
    </nc>
  </rcc>
  <rcc rId="54" sId="2" odxf="1" dxf="1" numFmtId="19">
    <nc r="B5">
      <v>46030</v>
    </nc>
    <odxf>
      <numFmt numFmtId="0" formatCode="General"/>
    </odxf>
    <ndxf>
      <numFmt numFmtId="19" formatCode="dd/mm/yyyy"/>
    </ndxf>
  </rcc>
  <rcc rId="55" sId="2" odxf="1" dxf="1" numFmtId="25">
    <nc r="C5">
      <v>0.59375</v>
    </nc>
    <odxf>
      <numFmt numFmtId="0" formatCode="General"/>
    </odxf>
    <ndxf>
      <numFmt numFmtId="25" formatCode="h:mm"/>
    </ndxf>
  </rcc>
  <rcc rId="56" sId="2">
    <nc r="D5" t="inlineStr">
      <is>
        <t>Hudcová Michaela</t>
      </is>
    </nc>
  </rcc>
  <rcc rId="57" sId="2">
    <nc r="E5" t="inlineStr">
      <is>
        <t>Změna buňky</t>
      </is>
    </nc>
  </rcc>
  <rcc rId="58" sId="2" odxf="1" dxf="1" numFmtId="22">
    <nc r="F5">
      <v>37196</v>
    </nc>
    <odxf>
      <numFmt numFmtId="0" formatCode="General"/>
    </odxf>
    <ndxf>
      <numFmt numFmtId="22" formatCode="mmm/yy"/>
    </ndxf>
  </rcc>
  <rcc rId="59" sId="2">
    <nc r="G5" t="inlineStr">
      <is>
        <t>C38</t>
      </is>
    </nc>
  </rcc>
  <rcc rId="60" sId="2">
    <nc r="H5" t="inlineStr">
      <is>
        <t>&lt;prázdné&gt;</t>
      </is>
    </nc>
  </rcc>
  <rcc rId="61" sId="2">
    <nc r="I5">
      <v>0</v>
    </nc>
  </rcc>
  <rcc rId="62" sId="2">
    <nc r="A6">
      <v>5</v>
    </nc>
  </rcc>
  <rcc rId="63" sId="2" odxf="1" dxf="1" numFmtId="19">
    <nc r="B6">
      <v>46030</v>
    </nc>
    <odxf>
      <numFmt numFmtId="0" formatCode="General"/>
    </odxf>
    <ndxf>
      <numFmt numFmtId="19" formatCode="dd/mm/yyyy"/>
    </ndxf>
  </rcc>
  <rcc rId="64" sId="2" odxf="1" dxf="1" numFmtId="25">
    <nc r="C6">
      <v>0.59375</v>
    </nc>
    <odxf>
      <numFmt numFmtId="0" formatCode="General"/>
    </odxf>
    <ndxf>
      <numFmt numFmtId="25" formatCode="h:mm"/>
    </ndxf>
  </rcc>
  <rcc rId="65" sId="2">
    <nc r="D6" t="inlineStr">
      <is>
        <t>Hudcová Michaela</t>
      </is>
    </nc>
  </rcc>
  <rcc rId="66" sId="2">
    <nc r="E6" t="inlineStr">
      <is>
        <t>Změna buňky</t>
      </is>
    </nc>
  </rcc>
  <rcc rId="67" sId="2" odxf="1" dxf="1" numFmtId="22">
    <nc r="F6">
      <v>37196</v>
    </nc>
    <odxf>
      <numFmt numFmtId="0" formatCode="General"/>
    </odxf>
    <ndxf>
      <numFmt numFmtId="22" formatCode="mmm/yy"/>
    </ndxf>
  </rcc>
  <rcc rId="68" sId="2">
    <nc r="G6" t="inlineStr">
      <is>
        <t>B36</t>
      </is>
    </nc>
  </rcc>
  <rcc rId="69" sId="2">
    <nc r="H6" t="inlineStr">
      <is>
        <t>Pult centrální ochrany vč. PC (účastník nevyplňuje cenu za revizi)</t>
      </is>
    </nc>
  </rcc>
  <rcc rId="70" sId="2">
    <nc r="I6" t="inlineStr">
      <is>
        <t>Pult centrální ochrany vč. PC</t>
      </is>
    </nc>
  </rcc>
  <rcc rId="71" sId="2">
    <nc r="A7">
      <v>6</v>
    </nc>
  </rcc>
  <rcc rId="72" sId="2" odxf="1" dxf="1" numFmtId="19">
    <nc r="B7">
      <v>46030</v>
    </nc>
    <odxf>
      <numFmt numFmtId="0" formatCode="General"/>
    </odxf>
    <ndxf>
      <numFmt numFmtId="19" formatCode="dd/mm/yyyy"/>
    </ndxf>
  </rcc>
  <rcc rId="73" sId="2" odxf="1" dxf="1" numFmtId="25">
    <nc r="C7">
      <v>0.59375</v>
    </nc>
    <odxf>
      <numFmt numFmtId="0" formatCode="General"/>
    </odxf>
    <ndxf>
      <numFmt numFmtId="25" formatCode="h:mm"/>
    </ndxf>
  </rcc>
  <rcc rId="74" sId="2">
    <nc r="D7" t="inlineStr">
      <is>
        <t>Hudcová Michaela</t>
      </is>
    </nc>
  </rcc>
  <rcc rId="75" sId="2">
    <nc r="E7" t="inlineStr">
      <is>
        <t>Změna buňky</t>
      </is>
    </nc>
  </rcc>
  <rcc rId="76" sId="2" odxf="1" dxf="1" numFmtId="22">
    <nc r="F7">
      <v>37196</v>
    </nc>
    <odxf>
      <numFmt numFmtId="0" formatCode="General"/>
    </odxf>
    <ndxf>
      <numFmt numFmtId="22" formatCode="mmm/yy"/>
    </ndxf>
  </rcc>
  <rcc rId="77" sId="2">
    <nc r="G7" t="inlineStr">
      <is>
        <t>B37</t>
      </is>
    </nc>
  </rcc>
  <rcc rId="78" sId="2">
    <nc r="H7" t="inlineStr">
      <is>
        <t>Tísňová tlačítka - SOS mobilní - CV/Ostraha (účastník nevyplňuje cenu za revizi)</t>
      </is>
    </nc>
  </rcc>
  <rcc rId="79" sId="2">
    <nc r="I7" t="inlineStr">
      <is>
        <t>Tísňová tlačítka - SOS mobilní - CV/Ostraha</t>
      </is>
    </nc>
  </rcc>
  <rcc rId="80" sId="2" odxf="1" dxf="1">
    <nc r="A8">
      <v>7</v>
    </nc>
    <odxf>
      <border outline="0">
        <bottom/>
      </border>
    </odxf>
    <ndxf>
      <border outline="0">
        <bottom style="thin">
          <color indexed="64"/>
        </bottom>
      </border>
    </ndxf>
  </rcc>
  <rcc rId="81" sId="2" odxf="1" dxf="1" numFmtId="19">
    <nc r="B8">
      <v>46030</v>
    </nc>
    <odxf>
      <numFmt numFmtId="0" formatCode="General"/>
      <border outline="0">
        <bottom/>
      </border>
    </odxf>
    <ndxf>
      <numFmt numFmtId="19" formatCode="dd/mm/yyyy"/>
      <border outline="0">
        <bottom style="thin">
          <color indexed="64"/>
        </bottom>
      </border>
    </ndxf>
  </rcc>
  <rcc rId="82" sId="2" odxf="1" dxf="1" numFmtId="25">
    <nc r="C8">
      <v>0.59375</v>
    </nc>
    <odxf>
      <numFmt numFmtId="0" formatCode="General"/>
      <border outline="0">
        <bottom/>
      </border>
    </odxf>
    <ndxf>
      <numFmt numFmtId="25" formatCode="h:mm"/>
      <border outline="0">
        <bottom style="thin">
          <color indexed="64"/>
        </bottom>
      </border>
    </ndxf>
  </rcc>
  <rcc rId="83" sId="2" odxf="1" dxf="1">
    <nc r="D8" t="inlineStr">
      <is>
        <t>Hudcová Michaela</t>
      </is>
    </nc>
    <odxf>
      <border outline="0">
        <bottom/>
      </border>
    </odxf>
    <ndxf>
      <border outline="0">
        <bottom style="thin">
          <color indexed="64"/>
        </bottom>
      </border>
    </ndxf>
  </rcc>
  <rcc rId="84" sId="2" odxf="1" dxf="1">
    <nc r="E8" t="inlineStr">
      <is>
        <t>Změna buňky</t>
      </is>
    </nc>
    <odxf>
      <border outline="0">
        <bottom/>
      </border>
    </odxf>
    <ndxf>
      <border outline="0">
        <bottom style="thin">
          <color indexed="64"/>
        </bottom>
      </border>
    </ndxf>
  </rcc>
  <rcc rId="85" sId="2" odxf="1" dxf="1" numFmtId="22">
    <nc r="F8">
      <v>37196</v>
    </nc>
    <odxf>
      <numFmt numFmtId="0" formatCode="General"/>
      <border outline="0">
        <bottom/>
      </border>
    </odxf>
    <ndxf>
      <numFmt numFmtId="22" formatCode="mmm/yy"/>
      <border outline="0">
        <bottom style="thin">
          <color indexed="64"/>
        </bottom>
      </border>
    </ndxf>
  </rcc>
  <rcc rId="86" sId="2" odxf="1" dxf="1">
    <nc r="G8" t="inlineStr">
      <is>
        <t>B38</t>
      </is>
    </nc>
    <odxf>
      <border outline="0">
        <bottom/>
      </border>
    </odxf>
    <ndxf>
      <border outline="0">
        <bottom style="thin">
          <color indexed="64"/>
        </bottom>
      </border>
    </ndxf>
  </rcc>
  <rcc rId="87" sId="2" odxf="1" dxf="1">
    <nc r="H8" t="inlineStr">
      <is>
        <t>Akumulátor 900mAh pro Tísňová tlačítka - SOS mobilní (účastník nevyplňuje cenu za revizi)</t>
      </is>
    </nc>
    <odxf>
      <border outline="0">
        <bottom/>
      </border>
    </odxf>
    <ndxf>
      <border outline="0">
        <bottom style="thin">
          <color indexed="64"/>
        </bottom>
      </border>
    </ndxf>
  </rcc>
  <rcc rId="88" sId="2" odxf="1" dxf="1">
    <nc r="I8" t="inlineStr">
      <is>
        <t>Akumulátor 900mAh pro Tísňová tlačítka - SOS mobilní</t>
      </is>
    </nc>
    <odxf>
      <border outline="0">
        <bottom/>
      </border>
    </odxf>
    <ndxf>
      <border outline="0">
        <bottom style="thin">
          <color indexed="64"/>
        </bottom>
      </border>
    </ndxf>
  </rcc>
  <rfmt sheetId="2" sqref="J8" start="0" length="0">
    <dxf>
      <border outline="0">
        <bottom style="thin">
          <color indexed="64"/>
        </bottom>
      </border>
    </dxf>
  </rfmt>
  <rfmt sheetId="2" sqref="K8" start="0" length="0">
    <dxf>
      <border outline="0">
        <bottom style="thin">
          <color indexed="64"/>
        </bottom>
      </border>
    </dxf>
  </rfmt>
  <rfmt sheetId="2" sqref="L8" start="0" length="0">
    <dxf>
      <border outline="0">
        <bottom style="thin">
          <color indexed="64"/>
        </bottom>
      </border>
    </dxf>
  </rfmt>
  <rfmt sheetId="2" sqref="M8" start="0" length="0">
    <dxf>
      <border outline="0">
        <bottom style="thin">
          <color indexed="64"/>
        </bottom>
      </border>
    </dxf>
  </rfmt>
  <rcc rId="89" sId="2">
    <nc r="A9">
      <v>8</v>
    </nc>
  </rcc>
  <rcc rId="90" sId="2" odxf="1" dxf="1" numFmtId="19">
    <nc r="B9">
      <v>46030</v>
    </nc>
    <odxf>
      <numFmt numFmtId="0" formatCode="General"/>
    </odxf>
    <ndxf>
      <numFmt numFmtId="19" formatCode="dd/mm/yyyy"/>
    </ndxf>
  </rcc>
  <rcc rId="91" sId="2" odxf="1" dxf="1" numFmtId="25">
    <nc r="C9">
      <v>0.59583333333333333</v>
    </nc>
    <odxf>
      <numFmt numFmtId="0" formatCode="General"/>
    </odxf>
    <ndxf>
      <numFmt numFmtId="25" formatCode="h:mm"/>
    </ndxf>
  </rcc>
  <rcc rId="92" sId="2">
    <nc r="D9" t="inlineStr">
      <is>
        <t>Hudcová Michaela</t>
      </is>
    </nc>
  </rcc>
  <rcc rId="93" sId="2">
    <nc r="E9" t="inlineStr">
      <is>
        <t>Změna buňky</t>
      </is>
    </nc>
  </rcc>
  <rcc rId="94" sId="2" odxf="1" dxf="1" numFmtId="22">
    <nc r="F9">
      <v>37196</v>
    </nc>
    <odxf>
      <numFmt numFmtId="0" formatCode="General"/>
    </odxf>
    <ndxf>
      <numFmt numFmtId="22" formatCode="mmm/yy"/>
    </ndxf>
  </rcc>
  <rcc rId="95" sId="2">
    <nc r="G9" t="inlineStr">
      <is>
        <t>C59</t>
      </is>
    </nc>
  </rcc>
  <rcc rId="96" sId="2">
    <nc r="H9" t="inlineStr">
      <is>
        <t>&lt;prázdné&gt;</t>
      </is>
    </nc>
  </rcc>
  <rcc rId="97" sId="2">
    <nc r="I9">
      <v>0</v>
    </nc>
  </rcc>
  <rcc rId="98" sId="2">
    <nc r="A10">
      <v>9</v>
    </nc>
  </rcc>
  <rcc rId="99" sId="2" odxf="1" dxf="1" numFmtId="19">
    <nc r="B10">
      <v>46030</v>
    </nc>
    <odxf>
      <numFmt numFmtId="0" formatCode="General"/>
    </odxf>
    <ndxf>
      <numFmt numFmtId="19" formatCode="dd/mm/yyyy"/>
    </ndxf>
  </rcc>
  <rcc rId="100" sId="2" odxf="1" dxf="1" numFmtId="25">
    <nc r="C10">
      <v>0.59583333333333333</v>
    </nc>
    <odxf>
      <numFmt numFmtId="0" formatCode="General"/>
    </odxf>
    <ndxf>
      <numFmt numFmtId="25" formatCode="h:mm"/>
    </ndxf>
  </rcc>
  <rcc rId="101" sId="2">
    <nc r="D10" t="inlineStr">
      <is>
        <t>Hudcová Michaela</t>
      </is>
    </nc>
  </rcc>
  <rcc rId="102" sId="2">
    <nc r="E10" t="inlineStr">
      <is>
        <t>Změna buňky</t>
      </is>
    </nc>
  </rcc>
  <rcc rId="103" sId="2" odxf="1" dxf="1" numFmtId="22">
    <nc r="F10">
      <v>37196</v>
    </nc>
    <odxf>
      <numFmt numFmtId="0" formatCode="General"/>
    </odxf>
    <ndxf>
      <numFmt numFmtId="22" formatCode="mmm/yy"/>
    </ndxf>
  </rcc>
  <rcc rId="104" sId="2">
    <nc r="G10" t="inlineStr">
      <is>
        <t>C58</t>
      </is>
    </nc>
  </rcc>
  <rcc rId="105" sId="2">
    <nc r="H10" t="inlineStr">
      <is>
        <t>&lt;prázdné&gt;</t>
      </is>
    </nc>
  </rcc>
  <rcc rId="106" sId="2">
    <nc r="I10">
      <v>0</v>
    </nc>
  </rcc>
  <rcc rId="107" sId="2">
    <nc r="A11">
      <v>10</v>
    </nc>
  </rcc>
  <rcc rId="108" sId="2" odxf="1" dxf="1" numFmtId="19">
    <nc r="B11">
      <v>46030</v>
    </nc>
    <odxf>
      <numFmt numFmtId="0" formatCode="General"/>
    </odxf>
    <ndxf>
      <numFmt numFmtId="19" formatCode="dd/mm/yyyy"/>
    </ndxf>
  </rcc>
  <rcc rId="109" sId="2" odxf="1" dxf="1" numFmtId="25">
    <nc r="C11">
      <v>0.59583333333333333</v>
    </nc>
    <odxf>
      <numFmt numFmtId="0" formatCode="General"/>
    </odxf>
    <ndxf>
      <numFmt numFmtId="25" formatCode="h:mm"/>
    </ndxf>
  </rcc>
  <rcc rId="110" sId="2">
    <nc r="D11" t="inlineStr">
      <is>
        <t>Hudcová Michaela</t>
      </is>
    </nc>
  </rcc>
  <rcc rId="111" sId="2">
    <nc r="E11" t="inlineStr">
      <is>
        <t>Změna buňky</t>
      </is>
    </nc>
  </rcc>
  <rcc rId="112" sId="2" odxf="1" dxf="1" numFmtId="22">
    <nc r="F11">
      <v>37196</v>
    </nc>
    <odxf>
      <numFmt numFmtId="0" formatCode="General"/>
    </odxf>
    <ndxf>
      <numFmt numFmtId="22" formatCode="mmm/yy"/>
    </ndxf>
  </rcc>
  <rcc rId="113" sId="2">
    <nc r="G11" t="inlineStr">
      <is>
        <t>C57</t>
      </is>
    </nc>
  </rcc>
  <rcc rId="114" sId="2">
    <nc r="H11" t="inlineStr">
      <is>
        <t>&lt;prázdné&gt;</t>
      </is>
    </nc>
  </rcc>
  <rcc rId="115" sId="2">
    <nc r="I11">
      <v>0</v>
    </nc>
  </rcc>
  <rcc rId="116" sId="2">
    <nc r="A12">
      <v>11</v>
    </nc>
  </rcc>
  <rcc rId="117" sId="2" odxf="1" dxf="1" numFmtId="19">
    <nc r="B12">
      <v>46030</v>
    </nc>
    <odxf>
      <numFmt numFmtId="0" formatCode="General"/>
    </odxf>
    <ndxf>
      <numFmt numFmtId="19" formatCode="dd/mm/yyyy"/>
    </ndxf>
  </rcc>
  <rcc rId="118" sId="2" odxf="1" dxf="1" numFmtId="25">
    <nc r="C12">
      <v>0.59583333333333333</v>
    </nc>
    <odxf>
      <numFmt numFmtId="0" formatCode="General"/>
    </odxf>
    <ndxf>
      <numFmt numFmtId="25" formatCode="h:mm"/>
    </ndxf>
  </rcc>
  <rcc rId="119" sId="2">
    <nc r="D12" t="inlineStr">
      <is>
        <t>Hudcová Michaela</t>
      </is>
    </nc>
  </rcc>
  <rcc rId="120" sId="2">
    <nc r="E12" t="inlineStr">
      <is>
        <t>Změna buňky</t>
      </is>
    </nc>
  </rcc>
  <rcc rId="121" sId="2" odxf="1" dxf="1" numFmtId="22">
    <nc r="F12">
      <v>37196</v>
    </nc>
    <odxf>
      <numFmt numFmtId="0" formatCode="General"/>
    </odxf>
    <ndxf>
      <numFmt numFmtId="22" formatCode="mmm/yy"/>
    </ndxf>
  </rcc>
  <rcc rId="122" sId="2">
    <nc r="G12" t="inlineStr">
      <is>
        <t>C56</t>
      </is>
    </nc>
  </rcc>
  <rcc rId="123" sId="2">
    <nc r="H12" t="inlineStr">
      <is>
        <t>&lt;prázdné&gt;</t>
      </is>
    </nc>
  </rcc>
  <rcc rId="124" sId="2">
    <nc r="I12">
      <v>0</v>
    </nc>
  </rcc>
  <rcc rId="125" sId="2">
    <nc r="A13">
      <v>12</v>
    </nc>
  </rcc>
  <rcc rId="126" sId="2" odxf="1" dxf="1" numFmtId="19">
    <nc r="B13">
      <v>46030</v>
    </nc>
    <odxf>
      <numFmt numFmtId="0" formatCode="General"/>
    </odxf>
    <ndxf>
      <numFmt numFmtId="19" formatCode="dd/mm/yyyy"/>
    </ndxf>
  </rcc>
  <rcc rId="127" sId="2" odxf="1" dxf="1" numFmtId="25">
    <nc r="C13">
      <v>0.59583333333333333</v>
    </nc>
    <odxf>
      <numFmt numFmtId="0" formatCode="General"/>
    </odxf>
    <ndxf>
      <numFmt numFmtId="25" formatCode="h:mm"/>
    </ndxf>
  </rcc>
  <rcc rId="128" sId="2">
    <nc r="D13" t="inlineStr">
      <is>
        <t>Hudcová Michaela</t>
      </is>
    </nc>
  </rcc>
  <rcc rId="129" sId="2">
    <nc r="E13" t="inlineStr">
      <is>
        <t>Změna buňky</t>
      </is>
    </nc>
  </rcc>
  <rcc rId="130" sId="2" odxf="1" dxf="1" numFmtId="22">
    <nc r="F13">
      <v>37196</v>
    </nc>
    <odxf>
      <numFmt numFmtId="0" formatCode="General"/>
    </odxf>
    <ndxf>
      <numFmt numFmtId="22" formatCode="mmm/yy"/>
    </ndxf>
  </rcc>
  <rcc rId="131" sId="2">
    <nc r="G13" t="inlineStr">
      <is>
        <t>B56</t>
      </is>
    </nc>
  </rcc>
  <rcc rId="132" sId="2">
    <nc r="H13" t="inlineStr">
      <is>
        <t>Poskytování uživatelských konzultací, technická podpora, email, telefon (účastník nevyplňuje cenu za revizi)</t>
      </is>
    </nc>
  </rcc>
  <rcc rId="133" sId="2">
    <nc r="I13" t="inlineStr">
      <is>
        <t>Poskytování uživatelských konzultací, technická podpora, email, telefon</t>
      </is>
    </nc>
  </rcc>
  <rcc rId="134" sId="2">
    <nc r="A14">
      <v>13</v>
    </nc>
  </rcc>
  <rcc rId="135" sId="2" odxf="1" dxf="1" numFmtId="19">
    <nc r="B14">
      <v>46030</v>
    </nc>
    <odxf>
      <numFmt numFmtId="0" formatCode="General"/>
    </odxf>
    <ndxf>
      <numFmt numFmtId="19" formatCode="dd/mm/yyyy"/>
    </ndxf>
  </rcc>
  <rcc rId="136" sId="2" odxf="1" dxf="1" numFmtId="25">
    <nc r="C14">
      <v>0.59583333333333333</v>
    </nc>
    <odxf>
      <numFmt numFmtId="0" formatCode="General"/>
    </odxf>
    <ndxf>
      <numFmt numFmtId="25" formatCode="h:mm"/>
    </ndxf>
  </rcc>
  <rcc rId="137" sId="2">
    <nc r="D14" t="inlineStr">
      <is>
        <t>Hudcová Michaela</t>
      </is>
    </nc>
  </rcc>
  <rcc rId="138" sId="2">
    <nc r="E14" t="inlineStr">
      <is>
        <t>Změna buňky</t>
      </is>
    </nc>
  </rcc>
  <rcc rId="139" sId="2" odxf="1" dxf="1" numFmtId="22">
    <nc r="F14">
      <v>37196</v>
    </nc>
    <odxf>
      <numFmt numFmtId="0" formatCode="General"/>
    </odxf>
    <ndxf>
      <numFmt numFmtId="22" formatCode="mmm/yy"/>
    </ndxf>
  </rcc>
  <rcc rId="140" sId="2">
    <nc r="G14" t="inlineStr">
      <is>
        <t>B57</t>
      </is>
    </nc>
  </rcc>
  <rcc rId="141" sId="2">
    <nc r="H14" t="inlineStr">
      <is>
        <t>Ostraňování vad SW, implementace opravných balíčků (účastník nevyplňuje cenu za revizi)</t>
      </is>
    </nc>
  </rcc>
  <rcc rId="142" sId="2">
    <nc r="I14" t="inlineStr">
      <is>
        <t>Ostraňování vad SW, implementace opravných balíčků</t>
      </is>
    </nc>
  </rcc>
  <rcc rId="143" sId="2">
    <nc r="A15">
      <v>14</v>
    </nc>
  </rcc>
  <rcc rId="144" sId="2" odxf="1" dxf="1" numFmtId="19">
    <nc r="B15">
      <v>46030</v>
    </nc>
    <odxf>
      <numFmt numFmtId="0" formatCode="General"/>
    </odxf>
    <ndxf>
      <numFmt numFmtId="19" formatCode="dd/mm/yyyy"/>
    </ndxf>
  </rcc>
  <rcc rId="145" sId="2" odxf="1" dxf="1" numFmtId="25">
    <nc r="C15">
      <v>0.59583333333333333</v>
    </nc>
    <odxf>
      <numFmt numFmtId="0" formatCode="General"/>
    </odxf>
    <ndxf>
      <numFmt numFmtId="25" formatCode="h:mm"/>
    </ndxf>
  </rcc>
  <rcc rId="146" sId="2">
    <nc r="D15" t="inlineStr">
      <is>
        <t>Hudcová Michaela</t>
      </is>
    </nc>
  </rcc>
  <rcc rId="147" sId="2">
    <nc r="E15" t="inlineStr">
      <is>
        <t>Změna buňky</t>
      </is>
    </nc>
  </rcc>
  <rcc rId="148" sId="2" odxf="1" dxf="1" numFmtId="22">
    <nc r="F15">
      <v>37196</v>
    </nc>
    <odxf>
      <numFmt numFmtId="0" formatCode="General"/>
    </odxf>
    <ndxf>
      <numFmt numFmtId="22" formatCode="mmm/yy"/>
    </ndxf>
  </rcc>
  <rcc rId="149" sId="2">
    <nc r="G15" t="inlineStr">
      <is>
        <t>B58</t>
      </is>
    </nc>
  </rcc>
  <rcc rId="150" sId="2">
    <nc r="H15" t="inlineStr">
      <is>
        <t>Administrace,Pravidelné prohlídky SW (účastník nevyplňuje cenu za revizi)</t>
      </is>
    </nc>
  </rcc>
  <rcc rId="151" sId="2">
    <nc r="I15" t="inlineStr">
      <is>
        <t>Administrace,Pravidelné prohlídky SW</t>
      </is>
    </nc>
  </rcc>
  <rcc rId="152" sId="2" odxf="1" dxf="1">
    <nc r="A16">
      <v>15</v>
    </nc>
    <odxf>
      <border outline="0">
        <bottom/>
      </border>
    </odxf>
    <ndxf>
      <border outline="0">
        <bottom style="thin">
          <color indexed="64"/>
        </bottom>
      </border>
    </ndxf>
  </rcc>
  <rcc rId="153" sId="2" odxf="1" dxf="1" numFmtId="19">
    <nc r="B16">
      <v>46030</v>
    </nc>
    <odxf>
      <numFmt numFmtId="0" formatCode="General"/>
      <border outline="0">
        <bottom/>
      </border>
    </odxf>
    <ndxf>
      <numFmt numFmtId="19" formatCode="dd/mm/yyyy"/>
      <border outline="0">
        <bottom style="thin">
          <color indexed="64"/>
        </bottom>
      </border>
    </ndxf>
  </rcc>
  <rcc rId="154" sId="2" odxf="1" dxf="1" numFmtId="25">
    <nc r="C16">
      <v>0.59583333333333333</v>
    </nc>
    <odxf>
      <numFmt numFmtId="0" formatCode="General"/>
      <border outline="0">
        <bottom/>
      </border>
    </odxf>
    <ndxf>
      <numFmt numFmtId="25" formatCode="h:mm"/>
      <border outline="0">
        <bottom style="thin">
          <color indexed="64"/>
        </bottom>
      </border>
    </ndxf>
  </rcc>
  <rcc rId="155" sId="2" odxf="1" dxf="1">
    <nc r="D16" t="inlineStr">
      <is>
        <t>Hudcová Michaela</t>
      </is>
    </nc>
    <odxf>
      <border outline="0">
        <bottom/>
      </border>
    </odxf>
    <ndxf>
      <border outline="0">
        <bottom style="thin">
          <color indexed="64"/>
        </bottom>
      </border>
    </ndxf>
  </rcc>
  <rcc rId="156" sId="2" odxf="1" dxf="1">
    <nc r="E16" t="inlineStr">
      <is>
        <t>Změna buňky</t>
      </is>
    </nc>
    <odxf>
      <border outline="0">
        <bottom/>
      </border>
    </odxf>
    <ndxf>
      <border outline="0">
        <bottom style="thin">
          <color indexed="64"/>
        </bottom>
      </border>
    </ndxf>
  </rcc>
  <rcc rId="157" sId="2" odxf="1" dxf="1" numFmtId="22">
    <nc r="F16">
      <v>37196</v>
    </nc>
    <odxf>
      <numFmt numFmtId="0" formatCode="General"/>
      <border outline="0">
        <bottom/>
      </border>
    </odxf>
    <ndxf>
      <numFmt numFmtId="22" formatCode="mmm/yy"/>
      <border outline="0">
        <bottom style="thin">
          <color indexed="64"/>
        </bottom>
      </border>
    </ndxf>
  </rcc>
  <rcc rId="158" sId="2" odxf="1" dxf="1">
    <nc r="G16" t="inlineStr">
      <is>
        <t>B59</t>
      </is>
    </nc>
    <odxf>
      <border outline="0">
        <bottom/>
      </border>
    </odxf>
    <ndxf>
      <border outline="0">
        <bottom style="thin">
          <color indexed="64"/>
        </bottom>
      </border>
    </ndxf>
  </rcc>
  <rcc rId="159" sId="2" odxf="1" dxf="1">
    <nc r="H16" t="inlineStr">
      <is>
        <t>Aktualizace bezpečnostní změny (účastník nevyplňuje cenu za revizi)</t>
      </is>
    </nc>
    <odxf>
      <border outline="0">
        <bottom/>
      </border>
    </odxf>
    <ndxf>
      <border outline="0">
        <bottom style="thin">
          <color indexed="64"/>
        </bottom>
      </border>
    </ndxf>
  </rcc>
  <rcc rId="160" sId="2" odxf="1" dxf="1">
    <nc r="I16" t="inlineStr">
      <is>
        <t>Aktualizace bezpečnostní změny</t>
      </is>
    </nc>
    <odxf>
      <border outline="0">
        <bottom/>
      </border>
    </odxf>
    <ndxf>
      <border outline="0">
        <bottom style="thin">
          <color indexed="64"/>
        </bottom>
      </border>
    </ndxf>
  </rcc>
  <rfmt sheetId="2" sqref="J16" start="0" length="0">
    <dxf>
      <border outline="0">
        <bottom style="thin">
          <color indexed="64"/>
        </bottom>
      </border>
    </dxf>
  </rfmt>
  <rfmt sheetId="2" sqref="K16" start="0" length="0">
    <dxf>
      <border outline="0">
        <bottom style="thin">
          <color indexed="64"/>
        </bottom>
      </border>
    </dxf>
  </rfmt>
  <rfmt sheetId="2" sqref="L16" start="0" length="0">
    <dxf>
      <border outline="0">
        <bottom style="thin">
          <color indexed="64"/>
        </bottom>
      </border>
    </dxf>
  </rfmt>
  <rfmt sheetId="2" sqref="M16" start="0" length="0">
    <dxf>
      <border outline="0">
        <bottom style="thin">
          <color indexed="64"/>
        </bottom>
      </border>
    </dxf>
  </rfmt>
  <rcc rId="161" sId="2">
    <nc r="A18" t="inlineStr">
      <is>
        <t>Historie končí změnami uloženými dne 08.01.2026 v 14:18.</t>
      </is>
    </nc>
  </rcc>
  <rcv guid="{EFB5B8DF-69E1-4CA4-9DBB-BFCD49138FBE}" action="delete"/>
  <rcv guid="{EFB5B8DF-69E1-4CA4-9DBB-BFCD49138FBE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topLeftCell="A61" zoomScale="90" zoomScaleNormal="90" workbookViewId="0">
      <selection activeCell="E80" sqref="E80"/>
    </sheetView>
  </sheetViews>
  <sheetFormatPr defaultColWidth="8.85546875" defaultRowHeight="15" x14ac:dyDescent="0.25"/>
  <cols>
    <col min="1" max="1" width="12.28515625" style="44" customWidth="1"/>
    <col min="2" max="2" width="94.85546875" customWidth="1"/>
    <col min="3" max="7" width="15.7109375" customWidth="1"/>
  </cols>
  <sheetData>
    <row r="1" spans="1:9" ht="15.75" x14ac:dyDescent="0.25">
      <c r="B1" s="1"/>
      <c r="C1" s="2"/>
      <c r="D1" s="2"/>
      <c r="E1" s="2"/>
      <c r="F1" s="2" t="s">
        <v>0</v>
      </c>
      <c r="G1" s="3" t="s">
        <v>0</v>
      </c>
      <c r="H1" s="2"/>
      <c r="I1" s="2"/>
    </row>
    <row r="2" spans="1:9" x14ac:dyDescent="0.25">
      <c r="C2" s="2"/>
      <c r="D2" s="2"/>
      <c r="E2" s="2"/>
      <c r="F2" s="2"/>
      <c r="G2" s="2"/>
      <c r="H2" s="2"/>
      <c r="I2" s="2"/>
    </row>
    <row r="3" spans="1:9" x14ac:dyDescent="0.25">
      <c r="B3" s="28" t="s">
        <v>45</v>
      </c>
      <c r="C3" s="2"/>
      <c r="D3" s="2"/>
      <c r="E3" s="2"/>
      <c r="F3" s="2"/>
      <c r="G3" s="2"/>
      <c r="H3" s="2"/>
      <c r="I3" s="2"/>
    </row>
    <row r="4" spans="1:9" x14ac:dyDescent="0.25">
      <c r="B4" s="2"/>
      <c r="C4" s="2"/>
      <c r="D4" s="2"/>
      <c r="E4" s="2"/>
      <c r="F4" s="2"/>
      <c r="G4" s="2"/>
      <c r="H4" s="2"/>
      <c r="I4" s="2"/>
    </row>
    <row r="5" spans="1:9" x14ac:dyDescent="0.25">
      <c r="B5" s="2"/>
      <c r="C5" s="2"/>
      <c r="D5" s="2"/>
      <c r="E5" s="2"/>
      <c r="F5" s="2"/>
      <c r="G5" s="2"/>
      <c r="H5" s="2"/>
      <c r="I5" s="2"/>
    </row>
    <row r="6" spans="1:9" ht="15.75" x14ac:dyDescent="0.25">
      <c r="B6" s="4" t="s">
        <v>1</v>
      </c>
      <c r="C6" s="5"/>
      <c r="D6" s="6"/>
      <c r="E6" s="6"/>
      <c r="F6" s="2"/>
      <c r="G6" s="2"/>
      <c r="H6" s="2"/>
      <c r="I6" s="2"/>
    </row>
    <row r="7" spans="1:9" ht="18.95" customHeight="1" thickBot="1" x14ac:dyDescent="0.3">
      <c r="B7" s="2"/>
      <c r="C7" s="2"/>
      <c r="D7" s="2"/>
      <c r="E7" s="2"/>
      <c r="F7" s="2"/>
      <c r="G7" s="2"/>
      <c r="H7" s="2"/>
      <c r="I7" s="2"/>
    </row>
    <row r="8" spans="1:9" ht="106.5" customHeight="1" thickBot="1" x14ac:dyDescent="0.3">
      <c r="B8" s="7" t="s">
        <v>2</v>
      </c>
      <c r="C8" s="8" t="s">
        <v>3</v>
      </c>
      <c r="D8" s="9" t="s">
        <v>4</v>
      </c>
      <c r="E8" s="8" t="s">
        <v>5</v>
      </c>
      <c r="F8" s="9" t="s">
        <v>6</v>
      </c>
      <c r="G8" s="10" t="s">
        <v>7</v>
      </c>
    </row>
    <row r="9" spans="1:9" ht="6" customHeight="1" thickBot="1" x14ac:dyDescent="0.3">
      <c r="B9" s="2"/>
      <c r="C9" s="2"/>
      <c r="D9" s="2"/>
      <c r="E9" s="2"/>
      <c r="F9" s="2"/>
      <c r="G9" s="2"/>
      <c r="H9" s="2"/>
    </row>
    <row r="10" spans="1:9" ht="15" customHeight="1" x14ac:dyDescent="0.25">
      <c r="A10" s="44" t="s">
        <v>47</v>
      </c>
      <c r="B10" s="48" t="s">
        <v>66</v>
      </c>
      <c r="C10" s="12"/>
      <c r="D10" s="13"/>
      <c r="E10" s="13"/>
      <c r="F10" s="60"/>
      <c r="G10" s="61"/>
    </row>
    <row r="11" spans="1:9" ht="15" customHeight="1" x14ac:dyDescent="0.25">
      <c r="B11" s="15" t="s">
        <v>8</v>
      </c>
      <c r="C11" s="83">
        <v>0</v>
      </c>
      <c r="D11" s="83">
        <v>0</v>
      </c>
      <c r="E11" s="17">
        <v>3</v>
      </c>
      <c r="F11" s="16">
        <f>C11*E11</f>
        <v>0</v>
      </c>
      <c r="G11" s="55">
        <f>D11*E11</f>
        <v>0</v>
      </c>
    </row>
    <row r="12" spans="1:9" ht="15" customHeight="1" x14ac:dyDescent="0.25">
      <c r="B12" s="18" t="s">
        <v>9</v>
      </c>
      <c r="C12" s="84">
        <v>0</v>
      </c>
      <c r="D12" s="84">
        <v>0</v>
      </c>
      <c r="E12" s="20">
        <v>8</v>
      </c>
      <c r="F12" s="16">
        <f t="shared" ref="F12:F22" si="0">C12*E12</f>
        <v>0</v>
      </c>
      <c r="G12" s="55">
        <f t="shared" ref="G12:G22" si="1">D12*E12</f>
        <v>0</v>
      </c>
    </row>
    <row r="13" spans="1:9" ht="15" customHeight="1" x14ac:dyDescent="0.25">
      <c r="B13" s="18" t="s">
        <v>10</v>
      </c>
      <c r="C13" s="84">
        <v>0</v>
      </c>
      <c r="D13" s="84">
        <v>0</v>
      </c>
      <c r="E13" s="20">
        <v>31</v>
      </c>
      <c r="F13" s="16">
        <f t="shared" si="0"/>
        <v>0</v>
      </c>
      <c r="G13" s="55">
        <f t="shared" si="1"/>
        <v>0</v>
      </c>
    </row>
    <row r="14" spans="1:9" ht="15" customHeight="1" x14ac:dyDescent="0.25">
      <c r="B14" s="15" t="s">
        <v>11</v>
      </c>
      <c r="C14" s="84">
        <v>0</v>
      </c>
      <c r="D14" s="84">
        <v>0</v>
      </c>
      <c r="E14" s="20">
        <v>6</v>
      </c>
      <c r="F14" s="16">
        <f t="shared" si="0"/>
        <v>0</v>
      </c>
      <c r="G14" s="55">
        <f t="shared" si="1"/>
        <v>0</v>
      </c>
    </row>
    <row r="15" spans="1:9" ht="15" customHeight="1" x14ac:dyDescent="0.25">
      <c r="B15" s="18" t="s">
        <v>12</v>
      </c>
      <c r="C15" s="84">
        <v>0</v>
      </c>
      <c r="D15" s="84">
        <v>0</v>
      </c>
      <c r="E15" s="20">
        <v>3</v>
      </c>
      <c r="F15" s="16">
        <f t="shared" si="0"/>
        <v>0</v>
      </c>
      <c r="G15" s="55">
        <f t="shared" si="1"/>
        <v>0</v>
      </c>
    </row>
    <row r="16" spans="1:9" ht="15" customHeight="1" x14ac:dyDescent="0.25">
      <c r="B16" s="18" t="s">
        <v>13</v>
      </c>
      <c r="C16" s="84">
        <v>0</v>
      </c>
      <c r="D16" s="85">
        <v>0</v>
      </c>
      <c r="E16" s="20">
        <v>14</v>
      </c>
      <c r="F16" s="16">
        <f t="shared" si="0"/>
        <v>0</v>
      </c>
      <c r="G16" s="55">
        <f t="shared" si="1"/>
        <v>0</v>
      </c>
    </row>
    <row r="17" spans="1:9" ht="15" customHeight="1" x14ac:dyDescent="0.25">
      <c r="B17" s="18" t="s">
        <v>14</v>
      </c>
      <c r="C17" s="84">
        <v>0</v>
      </c>
      <c r="D17" s="85">
        <v>0</v>
      </c>
      <c r="E17" s="20">
        <v>14</v>
      </c>
      <c r="F17" s="16">
        <f t="shared" si="0"/>
        <v>0</v>
      </c>
      <c r="G17" s="55">
        <f t="shared" si="1"/>
        <v>0</v>
      </c>
    </row>
    <row r="18" spans="1:9" ht="15" customHeight="1" x14ac:dyDescent="0.25">
      <c r="B18" s="18" t="s">
        <v>15</v>
      </c>
      <c r="C18" s="84">
        <v>0</v>
      </c>
      <c r="D18" s="84">
        <v>0</v>
      </c>
      <c r="E18" s="20">
        <v>1</v>
      </c>
      <c r="F18" s="16">
        <f t="shared" si="0"/>
        <v>0</v>
      </c>
      <c r="G18" s="55">
        <f t="shared" si="1"/>
        <v>0</v>
      </c>
    </row>
    <row r="19" spans="1:9" ht="15" customHeight="1" x14ac:dyDescent="0.25">
      <c r="B19" s="18" t="s">
        <v>16</v>
      </c>
      <c r="C19" s="84">
        <v>0</v>
      </c>
      <c r="D19" s="84">
        <v>0</v>
      </c>
      <c r="E19" s="20">
        <v>6</v>
      </c>
      <c r="F19" s="16">
        <f t="shared" si="0"/>
        <v>0</v>
      </c>
      <c r="G19" s="55">
        <f t="shared" si="1"/>
        <v>0</v>
      </c>
    </row>
    <row r="20" spans="1:9" ht="15" customHeight="1" x14ac:dyDescent="0.25">
      <c r="B20" s="15" t="s">
        <v>17</v>
      </c>
      <c r="C20" s="86">
        <v>0</v>
      </c>
      <c r="D20" s="86">
        <v>0</v>
      </c>
      <c r="E20" s="22">
        <v>6</v>
      </c>
      <c r="F20" s="16">
        <f t="shared" si="0"/>
        <v>0</v>
      </c>
      <c r="G20" s="55">
        <f t="shared" si="1"/>
        <v>0</v>
      </c>
    </row>
    <row r="21" spans="1:9" ht="15" customHeight="1" x14ac:dyDescent="0.25">
      <c r="B21" s="15" t="s">
        <v>18</v>
      </c>
      <c r="C21" s="86">
        <v>0</v>
      </c>
      <c r="D21" s="86">
        <v>0</v>
      </c>
      <c r="E21" s="22">
        <v>1</v>
      </c>
      <c r="F21" s="16">
        <f t="shared" si="0"/>
        <v>0</v>
      </c>
      <c r="G21" s="55">
        <f t="shared" si="1"/>
        <v>0</v>
      </c>
    </row>
    <row r="22" spans="1:9" ht="15" customHeight="1" x14ac:dyDescent="0.25">
      <c r="A22" s="44" t="s">
        <v>0</v>
      </c>
      <c r="B22" s="18" t="s">
        <v>19</v>
      </c>
      <c r="C22" s="84">
        <v>0</v>
      </c>
      <c r="D22" s="84">
        <v>0</v>
      </c>
      <c r="E22" s="20">
        <v>2</v>
      </c>
      <c r="F22" s="19">
        <f t="shared" si="0"/>
        <v>0</v>
      </c>
      <c r="G22" s="55">
        <f t="shared" si="1"/>
        <v>0</v>
      </c>
    </row>
    <row r="23" spans="1:9" ht="27.75" customHeight="1" thickBot="1" x14ac:dyDescent="0.3">
      <c r="B23" s="92" t="s">
        <v>79</v>
      </c>
      <c r="C23" s="87"/>
      <c r="D23" s="88">
        <v>0</v>
      </c>
      <c r="E23" s="71">
        <v>1</v>
      </c>
      <c r="F23" s="19">
        <f>C23*E23</f>
        <v>0</v>
      </c>
      <c r="G23" s="55">
        <f t="shared" ref="G23" si="2">D23*E23</f>
        <v>0</v>
      </c>
    </row>
    <row r="24" spans="1:9" ht="15" customHeight="1" thickBot="1" x14ac:dyDescent="0.3">
      <c r="B24" s="23" t="s">
        <v>20</v>
      </c>
      <c r="C24" s="24"/>
      <c r="D24" s="25"/>
      <c r="E24" s="30"/>
      <c r="F24" s="62">
        <f>SUM(F11:F23)</f>
        <v>0</v>
      </c>
      <c r="G24" s="59">
        <f>SUM(G11:G23)</f>
        <v>0</v>
      </c>
    </row>
    <row r="25" spans="1:9" ht="15" customHeight="1" thickBot="1" x14ac:dyDescent="0.3">
      <c r="B25" s="2"/>
      <c r="C25" s="2"/>
      <c r="D25" s="2"/>
      <c r="E25" s="2"/>
      <c r="F25" s="2"/>
      <c r="G25" s="2"/>
      <c r="H25" s="2"/>
      <c r="I25" s="2"/>
    </row>
    <row r="26" spans="1:9" ht="15" customHeight="1" x14ac:dyDescent="0.25">
      <c r="A26" s="44" t="s">
        <v>48</v>
      </c>
      <c r="B26" s="11" t="s">
        <v>59</v>
      </c>
      <c r="C26" s="12"/>
      <c r="D26" s="13"/>
      <c r="E26" s="13"/>
      <c r="F26" s="13"/>
      <c r="G26" s="14"/>
    </row>
    <row r="27" spans="1:9" ht="15" customHeight="1" x14ac:dyDescent="0.25">
      <c r="B27" s="29" t="s">
        <v>21</v>
      </c>
      <c r="C27" s="84">
        <v>0</v>
      </c>
      <c r="D27" s="84">
        <v>0</v>
      </c>
      <c r="E27" s="20">
        <v>229</v>
      </c>
      <c r="F27" s="19">
        <f t="shared" ref="F27:F32" si="3">C27*E27</f>
        <v>0</v>
      </c>
      <c r="G27" s="55">
        <f t="shared" ref="G27:G32" si="4">D27*E27</f>
        <v>0</v>
      </c>
    </row>
    <row r="28" spans="1:9" ht="15" customHeight="1" x14ac:dyDescent="0.25">
      <c r="B28" s="29" t="s">
        <v>14</v>
      </c>
      <c r="C28" s="84">
        <v>0</v>
      </c>
      <c r="D28" s="84">
        <v>0</v>
      </c>
      <c r="E28" s="20">
        <v>23</v>
      </c>
      <c r="F28" s="19">
        <f t="shared" si="3"/>
        <v>0</v>
      </c>
      <c r="G28" s="55">
        <f t="shared" si="4"/>
        <v>0</v>
      </c>
    </row>
    <row r="29" spans="1:9" ht="15" customHeight="1" x14ac:dyDescent="0.25">
      <c r="B29" s="29" t="s">
        <v>22</v>
      </c>
      <c r="C29" s="84">
        <v>0</v>
      </c>
      <c r="D29" s="84">
        <v>0</v>
      </c>
      <c r="E29" s="20">
        <v>8</v>
      </c>
      <c r="F29" s="19">
        <f t="shared" si="3"/>
        <v>0</v>
      </c>
      <c r="G29" s="55">
        <f t="shared" si="4"/>
        <v>0</v>
      </c>
    </row>
    <row r="30" spans="1:9" ht="15" customHeight="1" x14ac:dyDescent="0.25">
      <c r="B30" s="29" t="s">
        <v>23</v>
      </c>
      <c r="C30" s="84">
        <v>0</v>
      </c>
      <c r="D30" s="84">
        <v>0</v>
      </c>
      <c r="E30" s="20">
        <v>11</v>
      </c>
      <c r="F30" s="19">
        <f t="shared" si="3"/>
        <v>0</v>
      </c>
      <c r="G30" s="55">
        <f t="shared" si="4"/>
        <v>0</v>
      </c>
    </row>
    <row r="31" spans="1:9" ht="15" customHeight="1" x14ac:dyDescent="0.25">
      <c r="B31" s="29" t="s">
        <v>24</v>
      </c>
      <c r="C31" s="89">
        <v>0</v>
      </c>
      <c r="D31" s="89">
        <v>0</v>
      </c>
      <c r="E31" s="20">
        <v>28</v>
      </c>
      <c r="F31" s="19">
        <f t="shared" si="3"/>
        <v>0</v>
      </c>
      <c r="G31" s="56">
        <f t="shared" si="4"/>
        <v>0</v>
      </c>
    </row>
    <row r="32" spans="1:9" ht="28.5" customHeight="1" thickBot="1" x14ac:dyDescent="0.3">
      <c r="B32" s="92" t="s">
        <v>79</v>
      </c>
      <c r="C32" s="90"/>
      <c r="D32" s="91">
        <v>0</v>
      </c>
      <c r="E32" s="77">
        <v>1</v>
      </c>
      <c r="F32" s="73">
        <f t="shared" si="3"/>
        <v>0</v>
      </c>
      <c r="G32" s="58">
        <f t="shared" si="4"/>
        <v>0</v>
      </c>
    </row>
    <row r="33" spans="1:8" ht="15" customHeight="1" thickBot="1" x14ac:dyDescent="0.3">
      <c r="B33" s="23" t="s">
        <v>20</v>
      </c>
      <c r="C33" s="24"/>
      <c r="D33" s="30"/>
      <c r="E33" s="31"/>
      <c r="F33" s="32">
        <f>SUM(F27:F32)</f>
        <v>0</v>
      </c>
      <c r="G33" s="26">
        <f>SUM(G27:G32)</f>
        <v>0</v>
      </c>
    </row>
    <row r="34" spans="1:8" ht="15" customHeight="1" thickBot="1" x14ac:dyDescent="0.3">
      <c r="B34" s="2"/>
      <c r="C34" s="2"/>
      <c r="D34" s="2"/>
      <c r="E34" s="2"/>
      <c r="F34" s="2"/>
      <c r="G34" s="2"/>
      <c r="H34" s="2"/>
    </row>
    <row r="35" spans="1:8" ht="15" customHeight="1" x14ac:dyDescent="0.25">
      <c r="A35" s="44" t="s">
        <v>74</v>
      </c>
      <c r="B35" s="11" t="s">
        <v>25</v>
      </c>
      <c r="C35" s="12"/>
      <c r="D35" s="13"/>
      <c r="E35" s="13"/>
      <c r="F35" s="13"/>
      <c r="G35" s="14"/>
    </row>
    <row r="36" spans="1:8" ht="15" customHeight="1" x14ac:dyDescent="0.25">
      <c r="B36" s="29" t="s">
        <v>83</v>
      </c>
      <c r="C36" s="94"/>
      <c r="D36" s="49">
        <v>0</v>
      </c>
      <c r="E36" s="20">
        <v>1</v>
      </c>
      <c r="F36" s="19">
        <f>C36*E36</f>
        <v>0</v>
      </c>
      <c r="G36" s="55">
        <f>D36*E36</f>
        <v>0</v>
      </c>
    </row>
    <row r="37" spans="1:8" ht="15" customHeight="1" x14ac:dyDescent="0.25">
      <c r="B37" s="29" t="s">
        <v>84</v>
      </c>
      <c r="C37" s="95"/>
      <c r="D37" s="50">
        <v>0</v>
      </c>
      <c r="E37" s="22">
        <v>15</v>
      </c>
      <c r="F37" s="21">
        <f>C37*E37</f>
        <v>0</v>
      </c>
      <c r="G37" s="56">
        <f>D37*E37</f>
        <v>0</v>
      </c>
    </row>
    <row r="38" spans="1:8" ht="15" customHeight="1" x14ac:dyDescent="0.25">
      <c r="B38" s="29" t="s">
        <v>85</v>
      </c>
      <c r="C38" s="94"/>
      <c r="D38" s="49">
        <v>0</v>
      </c>
      <c r="E38" s="20">
        <v>15</v>
      </c>
      <c r="F38" s="19">
        <f>C38*E38</f>
        <v>0</v>
      </c>
      <c r="G38" s="56">
        <f>D38*E38</f>
        <v>0</v>
      </c>
    </row>
    <row r="39" spans="1:8" ht="27.75" customHeight="1" thickBot="1" x14ac:dyDescent="0.3">
      <c r="B39" s="92" t="s">
        <v>79</v>
      </c>
      <c r="C39" s="79"/>
      <c r="D39" s="74">
        <v>0</v>
      </c>
      <c r="E39" s="77">
        <v>1</v>
      </c>
      <c r="F39" s="72">
        <f>C39*E39</f>
        <v>0</v>
      </c>
      <c r="G39" s="58">
        <f>D39*E39</f>
        <v>0</v>
      </c>
    </row>
    <row r="40" spans="1:8" ht="15" customHeight="1" thickBot="1" x14ac:dyDescent="0.3">
      <c r="B40" s="23" t="s">
        <v>20</v>
      </c>
      <c r="C40" s="24"/>
      <c r="D40" s="30"/>
      <c r="E40" s="31"/>
      <c r="F40" s="32">
        <f>SUM(F36:F39)</f>
        <v>0</v>
      </c>
      <c r="G40" s="26">
        <f>SUM(G36:G39)</f>
        <v>0</v>
      </c>
    </row>
    <row r="41" spans="1:8" ht="15" customHeight="1" thickBot="1" x14ac:dyDescent="0.3">
      <c r="B41" s="28"/>
      <c r="C41" s="33"/>
      <c r="D41" s="33"/>
      <c r="E41" s="33"/>
      <c r="F41" s="2"/>
      <c r="G41" s="2"/>
      <c r="H41" s="2"/>
    </row>
    <row r="42" spans="1:8" ht="15" customHeight="1" x14ac:dyDescent="0.25">
      <c r="A42" s="44" t="s">
        <v>60</v>
      </c>
      <c r="B42" s="11" t="s">
        <v>61</v>
      </c>
      <c r="C42" s="12"/>
      <c r="D42" s="13"/>
      <c r="E42" s="13"/>
      <c r="F42" s="46"/>
      <c r="G42" s="47"/>
    </row>
    <row r="43" spans="1:8" ht="26.25" customHeight="1" x14ac:dyDescent="0.25">
      <c r="B43" s="93" t="s">
        <v>80</v>
      </c>
      <c r="C43" s="80"/>
      <c r="D43" s="54">
        <v>0</v>
      </c>
      <c r="E43" s="45">
        <v>3</v>
      </c>
      <c r="F43" s="57">
        <f>C43*E43</f>
        <v>0</v>
      </c>
      <c r="G43" s="56">
        <f>D43*E43</f>
        <v>0</v>
      </c>
    </row>
    <row r="44" spans="1:8" ht="15" customHeight="1" x14ac:dyDescent="0.25">
      <c r="B44" s="18" t="s">
        <v>81</v>
      </c>
      <c r="C44" s="80"/>
      <c r="D44" s="54">
        <v>0</v>
      </c>
      <c r="E44" s="45">
        <v>12</v>
      </c>
      <c r="F44" s="57">
        <f t="shared" ref="F44:F45" si="5">C44*E44</f>
        <v>0</v>
      </c>
      <c r="G44" s="56">
        <f t="shared" ref="G44:G45" si="6">D44*E44</f>
        <v>0</v>
      </c>
    </row>
    <row r="45" spans="1:8" ht="15" customHeight="1" thickBot="1" x14ac:dyDescent="0.3">
      <c r="B45" s="18" t="s">
        <v>82</v>
      </c>
      <c r="C45" s="80"/>
      <c r="D45" s="54">
        <v>0</v>
      </c>
      <c r="E45" s="45">
        <v>100</v>
      </c>
      <c r="F45" s="57">
        <f t="shared" si="5"/>
        <v>0</v>
      </c>
      <c r="G45" s="56">
        <f t="shared" si="6"/>
        <v>0</v>
      </c>
    </row>
    <row r="46" spans="1:8" ht="15" customHeight="1" thickBot="1" x14ac:dyDescent="0.3">
      <c r="B46" s="23" t="s">
        <v>20</v>
      </c>
      <c r="C46" s="24"/>
      <c r="D46" s="30"/>
      <c r="E46" s="30"/>
      <c r="F46" s="78">
        <f>SUM(F43:F45)</f>
        <v>0</v>
      </c>
      <c r="G46" s="26">
        <f>SUM(G43:G45)</f>
        <v>0</v>
      </c>
    </row>
    <row r="47" spans="1:8" ht="15" customHeight="1" thickBot="1" x14ac:dyDescent="0.3">
      <c r="B47" s="34"/>
      <c r="C47" s="34"/>
      <c r="D47" s="35"/>
      <c r="E47" s="35"/>
      <c r="F47" s="34"/>
      <c r="G47" s="34"/>
      <c r="H47" s="2"/>
    </row>
    <row r="48" spans="1:8" ht="15" customHeight="1" x14ac:dyDescent="0.25">
      <c r="A48" s="44" t="s">
        <v>49</v>
      </c>
      <c r="B48" s="11" t="s">
        <v>26</v>
      </c>
      <c r="C48" s="12"/>
      <c r="D48" s="13"/>
      <c r="E48" s="13"/>
      <c r="F48" s="13"/>
      <c r="G48" s="13"/>
    </row>
    <row r="49" spans="1:11" ht="15" customHeight="1" x14ac:dyDescent="0.25">
      <c r="B49" s="29" t="s">
        <v>27</v>
      </c>
      <c r="C49" s="49">
        <v>0</v>
      </c>
      <c r="D49" s="49">
        <v>0</v>
      </c>
      <c r="E49" s="20">
        <v>3</v>
      </c>
      <c r="F49" s="19">
        <f>C49*E49</f>
        <v>0</v>
      </c>
      <c r="G49" s="55">
        <f>D49*E49</f>
        <v>0</v>
      </c>
    </row>
    <row r="50" spans="1:11" ht="15" customHeight="1" x14ac:dyDescent="0.25">
      <c r="B50" s="29" t="s">
        <v>28</v>
      </c>
      <c r="C50" s="49">
        <v>0</v>
      </c>
      <c r="D50" s="49">
        <v>0</v>
      </c>
      <c r="E50" s="20">
        <v>36</v>
      </c>
      <c r="F50" s="19">
        <f>C50*E50</f>
        <v>0</v>
      </c>
      <c r="G50" s="56">
        <f>D50*E50</f>
        <v>0</v>
      </c>
    </row>
    <row r="51" spans="1:11" ht="15" customHeight="1" x14ac:dyDescent="0.25">
      <c r="B51" s="29" t="s">
        <v>22</v>
      </c>
      <c r="C51" s="49">
        <v>0</v>
      </c>
      <c r="D51" s="49">
        <v>0</v>
      </c>
      <c r="E51" s="20">
        <v>3</v>
      </c>
      <c r="F51" s="19">
        <f>C51*E51</f>
        <v>0</v>
      </c>
      <c r="G51" s="55">
        <f>D51*E51</f>
        <v>0</v>
      </c>
    </row>
    <row r="52" spans="1:11" ht="28.5" customHeight="1" thickBot="1" x14ac:dyDescent="0.3">
      <c r="B52" s="92" t="s">
        <v>79</v>
      </c>
      <c r="C52" s="79"/>
      <c r="D52" s="74">
        <v>0</v>
      </c>
      <c r="E52" s="77">
        <v>1</v>
      </c>
      <c r="F52" s="19">
        <f>C52*E52</f>
        <v>0</v>
      </c>
      <c r="G52" s="55">
        <f>D52*E52</f>
        <v>0</v>
      </c>
    </row>
    <row r="53" spans="1:11" ht="15" customHeight="1" thickBot="1" x14ac:dyDescent="0.3">
      <c r="B53" s="23" t="s">
        <v>20</v>
      </c>
      <c r="C53" s="24"/>
      <c r="D53" s="30"/>
      <c r="E53" s="30"/>
      <c r="F53" s="32">
        <f>SUM(F49:F52)</f>
        <v>0</v>
      </c>
      <c r="G53" s="26">
        <f>SUM(G49:G52)</f>
        <v>0</v>
      </c>
    </row>
    <row r="54" spans="1:11" ht="15" customHeight="1" thickBot="1" x14ac:dyDescent="0.3">
      <c r="B54" s="2"/>
      <c r="C54" s="2"/>
      <c r="D54" s="27"/>
      <c r="E54" s="27"/>
      <c r="F54" s="2"/>
      <c r="G54" s="2"/>
      <c r="H54" s="2"/>
    </row>
    <row r="55" spans="1:11" ht="15" customHeight="1" x14ac:dyDescent="0.25">
      <c r="A55" s="44" t="s">
        <v>50</v>
      </c>
      <c r="B55" s="11" t="s">
        <v>62</v>
      </c>
      <c r="C55" s="12"/>
      <c r="D55" s="13"/>
      <c r="E55" s="13"/>
      <c r="F55" s="13"/>
      <c r="G55" s="14"/>
    </row>
    <row r="56" spans="1:11" ht="15" customHeight="1" x14ac:dyDescent="0.25">
      <c r="B56" s="18" t="s">
        <v>86</v>
      </c>
      <c r="C56" s="96"/>
      <c r="D56" s="54">
        <v>0</v>
      </c>
      <c r="E56" s="45">
        <v>1</v>
      </c>
      <c r="F56" s="19">
        <f t="shared" ref="F56:F58" si="7">C56*E56</f>
        <v>0</v>
      </c>
      <c r="G56" s="56">
        <f t="shared" ref="G56:G58" si="8">D56*E56</f>
        <v>0</v>
      </c>
    </row>
    <row r="57" spans="1:11" ht="15" customHeight="1" x14ac:dyDescent="0.25">
      <c r="B57" s="18" t="s">
        <v>87</v>
      </c>
      <c r="C57" s="96"/>
      <c r="D57" s="54">
        <v>0</v>
      </c>
      <c r="E57" s="45">
        <v>1</v>
      </c>
      <c r="F57" s="19">
        <f t="shared" si="7"/>
        <v>0</v>
      </c>
      <c r="G57" s="56">
        <f t="shared" si="8"/>
        <v>0</v>
      </c>
    </row>
    <row r="58" spans="1:11" ht="15" customHeight="1" x14ac:dyDescent="0.25">
      <c r="B58" s="18" t="s">
        <v>88</v>
      </c>
      <c r="C58" s="96"/>
      <c r="D58" s="54">
        <v>0</v>
      </c>
      <c r="E58" s="45">
        <v>1</v>
      </c>
      <c r="F58" s="19">
        <f t="shared" si="7"/>
        <v>0</v>
      </c>
      <c r="G58" s="56">
        <f t="shared" si="8"/>
        <v>0</v>
      </c>
    </row>
    <row r="59" spans="1:11" ht="15" customHeight="1" x14ac:dyDescent="0.25">
      <c r="B59" s="18" t="s">
        <v>89</v>
      </c>
      <c r="C59" s="96"/>
      <c r="D59" s="54">
        <v>0</v>
      </c>
      <c r="E59" s="45">
        <v>1</v>
      </c>
      <c r="F59" s="19">
        <f t="shared" ref="F59" si="9">C59*E59</f>
        <v>0</v>
      </c>
      <c r="G59" s="56">
        <f t="shared" ref="G59" si="10">D59*E59</f>
        <v>0</v>
      </c>
    </row>
    <row r="60" spans="1:11" ht="28.5" customHeight="1" thickBot="1" x14ac:dyDescent="0.3">
      <c r="B60" s="92" t="s">
        <v>79</v>
      </c>
      <c r="C60" s="81"/>
      <c r="D60" s="75">
        <v>0</v>
      </c>
      <c r="E60" s="76">
        <v>1</v>
      </c>
      <c r="F60" s="19">
        <f t="shared" ref="F60" si="11">C60*E60</f>
        <v>0</v>
      </c>
      <c r="G60" s="56">
        <f t="shared" ref="G60" si="12">D60*E60</f>
        <v>0</v>
      </c>
    </row>
    <row r="61" spans="1:11" ht="15" customHeight="1" thickBot="1" x14ac:dyDescent="0.3">
      <c r="B61" s="23" t="s">
        <v>20</v>
      </c>
      <c r="C61" s="24"/>
      <c r="D61" s="30"/>
      <c r="E61" s="30"/>
      <c r="F61" s="62">
        <f>SUM(F56:F60)</f>
        <v>0</v>
      </c>
      <c r="G61" s="26">
        <f>SUM(G56:G60)</f>
        <v>0</v>
      </c>
    </row>
    <row r="62" spans="1:11" ht="15" customHeight="1" thickBot="1" x14ac:dyDescent="0.3">
      <c r="B62" s="2"/>
      <c r="C62" s="2"/>
      <c r="D62" s="27"/>
      <c r="E62" s="27"/>
      <c r="F62" s="2"/>
      <c r="G62" s="2"/>
      <c r="H62" s="28"/>
      <c r="I62" s="2"/>
    </row>
    <row r="63" spans="1:11" ht="15" customHeight="1" x14ac:dyDescent="0.25">
      <c r="B63" s="11" t="s">
        <v>29</v>
      </c>
      <c r="C63" s="66" t="s">
        <v>30</v>
      </c>
      <c r="D63" s="67" t="s">
        <v>31</v>
      </c>
      <c r="E63" s="82" t="s">
        <v>63</v>
      </c>
      <c r="F63" s="106" t="s">
        <v>77</v>
      </c>
      <c r="G63" s="107"/>
      <c r="H63" s="2"/>
    </row>
    <row r="64" spans="1:11" ht="15" customHeight="1" x14ac:dyDescent="0.25">
      <c r="B64" s="36" t="s">
        <v>32</v>
      </c>
      <c r="C64" s="37">
        <f>F24</f>
        <v>0</v>
      </c>
      <c r="D64" s="68">
        <f>G24</f>
        <v>0</v>
      </c>
      <c r="E64" s="70">
        <f t="shared" ref="E64:E69" si="13">C64+D64</f>
        <v>0</v>
      </c>
      <c r="F64" s="115">
        <f>E64/12</f>
        <v>0</v>
      </c>
      <c r="G64" s="116"/>
      <c r="H64" s="2"/>
      <c r="K64" s="64"/>
    </row>
    <row r="65" spans="1:9" ht="15" customHeight="1" x14ac:dyDescent="0.25">
      <c r="B65" s="36" t="s">
        <v>33</v>
      </c>
      <c r="C65" s="37">
        <f>F33</f>
        <v>0</v>
      </c>
      <c r="D65" s="68">
        <f>G33</f>
        <v>0</v>
      </c>
      <c r="E65" s="70">
        <f t="shared" si="13"/>
        <v>0</v>
      </c>
      <c r="F65" s="115">
        <f t="shared" ref="F65:F69" si="14">E65/12</f>
        <v>0</v>
      </c>
      <c r="G65" s="116"/>
      <c r="H65" s="2"/>
    </row>
    <row r="66" spans="1:9" ht="15" customHeight="1" x14ac:dyDescent="0.25">
      <c r="B66" s="36" t="s">
        <v>34</v>
      </c>
      <c r="C66" s="37">
        <f>F40</f>
        <v>0</v>
      </c>
      <c r="D66" s="68">
        <f>G40</f>
        <v>0</v>
      </c>
      <c r="E66" s="70">
        <f t="shared" si="13"/>
        <v>0</v>
      </c>
      <c r="F66" s="115">
        <f t="shared" si="14"/>
        <v>0</v>
      </c>
      <c r="G66" s="116"/>
      <c r="H66" s="2"/>
    </row>
    <row r="67" spans="1:9" ht="15" customHeight="1" x14ac:dyDescent="0.25">
      <c r="B67" s="36" t="s">
        <v>61</v>
      </c>
      <c r="C67" s="37">
        <f>F46</f>
        <v>0</v>
      </c>
      <c r="D67" s="68">
        <f>G46</f>
        <v>0</v>
      </c>
      <c r="E67" s="70">
        <f t="shared" si="13"/>
        <v>0</v>
      </c>
      <c r="F67" s="115">
        <f t="shared" si="14"/>
        <v>0</v>
      </c>
      <c r="G67" s="116"/>
      <c r="H67" s="2"/>
    </row>
    <row r="68" spans="1:9" ht="15" customHeight="1" x14ac:dyDescent="0.25">
      <c r="B68" s="36" t="s">
        <v>35</v>
      </c>
      <c r="C68" s="37">
        <f>F53</f>
        <v>0</v>
      </c>
      <c r="D68" s="68">
        <f>G53</f>
        <v>0</v>
      </c>
      <c r="E68" s="70">
        <f t="shared" si="13"/>
        <v>0</v>
      </c>
      <c r="F68" s="115">
        <f t="shared" si="14"/>
        <v>0</v>
      </c>
      <c r="G68" s="116"/>
      <c r="H68" s="2"/>
    </row>
    <row r="69" spans="1:9" ht="15" customHeight="1" thickBot="1" x14ac:dyDescent="0.3">
      <c r="B69" s="38" t="s">
        <v>62</v>
      </c>
      <c r="C69" s="39">
        <f>F61</f>
        <v>0</v>
      </c>
      <c r="D69" s="69">
        <f>G61</f>
        <v>0</v>
      </c>
      <c r="E69" s="70">
        <f t="shared" si="13"/>
        <v>0</v>
      </c>
      <c r="F69" s="108">
        <f t="shared" si="14"/>
        <v>0</v>
      </c>
      <c r="G69" s="109"/>
      <c r="H69" s="2"/>
    </row>
    <row r="70" spans="1:9" ht="15" customHeight="1" thickBot="1" x14ac:dyDescent="0.3">
      <c r="B70" s="11" t="s">
        <v>56</v>
      </c>
      <c r="C70" s="65">
        <f>SUM(C64:C69)</f>
        <v>0</v>
      </c>
      <c r="D70" s="65">
        <f>SUM(D64:D69)</f>
        <v>0</v>
      </c>
      <c r="E70" s="63">
        <f>SUM(E64:E69)</f>
        <v>0</v>
      </c>
      <c r="F70" s="110">
        <f>SUM(F64:F69)</f>
        <v>0</v>
      </c>
      <c r="G70" s="111"/>
      <c r="H70" s="2"/>
    </row>
    <row r="71" spans="1:9" ht="15" customHeight="1" thickBot="1" x14ac:dyDescent="0.3">
      <c r="B71" s="11" t="s">
        <v>57</v>
      </c>
      <c r="C71" s="65">
        <f>C70*4</f>
        <v>0</v>
      </c>
      <c r="D71" s="65">
        <f>D70*4</f>
        <v>0</v>
      </c>
      <c r="E71" s="112">
        <f>E70*4</f>
        <v>0</v>
      </c>
      <c r="F71" s="113"/>
      <c r="G71" s="114"/>
      <c r="H71" s="2"/>
    </row>
    <row r="72" spans="1:9" ht="15" customHeight="1" thickBot="1" x14ac:dyDescent="0.3">
      <c r="B72" s="11" t="s">
        <v>58</v>
      </c>
      <c r="C72" s="65">
        <f>C71*1.21</f>
        <v>0</v>
      </c>
      <c r="D72" s="65">
        <f>D71*1.21</f>
        <v>0</v>
      </c>
      <c r="E72" s="112">
        <f>E71*1.21</f>
        <v>0</v>
      </c>
      <c r="F72" s="113"/>
      <c r="G72" s="114"/>
      <c r="H72" s="2"/>
    </row>
    <row r="73" spans="1:9" ht="15" customHeight="1" x14ac:dyDescent="0.25">
      <c r="B73" s="2"/>
      <c r="C73" s="2"/>
      <c r="D73" s="27"/>
      <c r="E73" s="27"/>
      <c r="F73" s="2"/>
      <c r="G73" s="2"/>
      <c r="H73" s="28"/>
      <c r="I73" s="2"/>
    </row>
    <row r="74" spans="1:9" ht="15" customHeight="1" x14ac:dyDescent="0.25">
      <c r="B74" s="2"/>
      <c r="C74" s="2"/>
      <c r="D74" s="27"/>
      <c r="E74" s="27"/>
      <c r="F74" s="2"/>
      <c r="G74" s="2"/>
      <c r="H74" s="28"/>
      <c r="I74" s="2"/>
    </row>
    <row r="75" spans="1:9" x14ac:dyDescent="0.25">
      <c r="B75" s="2"/>
      <c r="C75" s="2"/>
      <c r="D75" s="2"/>
      <c r="E75" s="2"/>
      <c r="F75" s="2"/>
      <c r="G75" s="2"/>
      <c r="H75" s="2"/>
      <c r="I75" s="2"/>
    </row>
    <row r="76" spans="1:9" x14ac:dyDescent="0.25">
      <c r="B76" s="28" t="s">
        <v>46</v>
      </c>
      <c r="C76" s="2"/>
      <c r="D76" s="2"/>
      <c r="E76" s="2"/>
      <c r="F76" s="2"/>
      <c r="G76" s="2"/>
      <c r="H76" s="2"/>
      <c r="I76" s="2"/>
    </row>
    <row r="77" spans="1:9" x14ac:dyDescent="0.25">
      <c r="B77" s="2"/>
      <c r="C77" s="2"/>
      <c r="D77" s="2"/>
      <c r="E77" s="2"/>
      <c r="F77" s="2"/>
      <c r="G77" s="2"/>
      <c r="H77" s="2"/>
      <c r="I77" s="2"/>
    </row>
    <row r="78" spans="1:9" ht="15.75" thickBot="1" x14ac:dyDescent="0.3">
      <c r="B78" s="34" t="s">
        <v>36</v>
      </c>
      <c r="C78" s="40" t="s">
        <v>67</v>
      </c>
      <c r="D78" s="41"/>
      <c r="E78" s="41"/>
      <c r="F78" s="2"/>
      <c r="G78" s="2"/>
      <c r="H78" s="2"/>
      <c r="I78" s="2"/>
    </row>
    <row r="79" spans="1:9" x14ac:dyDescent="0.25">
      <c r="B79" s="2"/>
      <c r="C79" s="41"/>
      <c r="D79" s="41"/>
      <c r="E79" s="41"/>
      <c r="F79" s="2"/>
      <c r="G79" s="2"/>
      <c r="H79" s="2"/>
      <c r="I79" s="2"/>
    </row>
    <row r="80" spans="1:9" x14ac:dyDescent="0.25">
      <c r="A80" s="44" t="s">
        <v>53</v>
      </c>
      <c r="B80" s="19" t="s">
        <v>75</v>
      </c>
      <c r="C80" s="53"/>
      <c r="D80" s="43"/>
      <c r="E80" s="43"/>
      <c r="F80" s="2"/>
      <c r="G80" s="2"/>
      <c r="H80" s="2"/>
      <c r="I80" s="2"/>
    </row>
    <row r="81" spans="1:9" x14ac:dyDescent="0.25">
      <c r="A81" s="44" t="s">
        <v>52</v>
      </c>
      <c r="B81" s="19" t="s">
        <v>69</v>
      </c>
      <c r="C81" s="53"/>
      <c r="D81" s="43"/>
      <c r="E81" s="43"/>
      <c r="F81" s="2"/>
      <c r="G81" s="2"/>
      <c r="H81" s="2"/>
      <c r="I81" s="2"/>
    </row>
    <row r="82" spans="1:9" x14ac:dyDescent="0.25">
      <c r="A82" s="44" t="s">
        <v>54</v>
      </c>
      <c r="B82" s="19" t="s">
        <v>70</v>
      </c>
      <c r="C82" s="53"/>
      <c r="D82" s="43"/>
      <c r="E82" s="43"/>
      <c r="F82" s="2"/>
      <c r="G82" s="2"/>
      <c r="H82" s="2"/>
      <c r="I82" s="2"/>
    </row>
    <row r="83" spans="1:9" x14ac:dyDescent="0.25">
      <c r="A83" s="44" t="s">
        <v>55</v>
      </c>
      <c r="B83" s="19" t="s">
        <v>72</v>
      </c>
      <c r="C83" s="53"/>
      <c r="D83" s="43"/>
      <c r="E83" s="43"/>
      <c r="F83" s="2"/>
      <c r="G83" s="2"/>
      <c r="H83" s="2"/>
      <c r="I83" s="2"/>
    </row>
    <row r="84" spans="1:9" x14ac:dyDescent="0.25">
      <c r="A84" s="44" t="s">
        <v>51</v>
      </c>
      <c r="B84" s="19" t="s">
        <v>71</v>
      </c>
      <c r="C84" s="53"/>
      <c r="D84" s="43"/>
      <c r="E84" s="41"/>
      <c r="F84" s="2"/>
      <c r="G84" s="2"/>
      <c r="H84" s="2"/>
      <c r="I84" s="2"/>
    </row>
    <row r="85" spans="1:9" x14ac:dyDescent="0.25">
      <c r="B85" s="19" t="s">
        <v>73</v>
      </c>
      <c r="C85" s="53"/>
      <c r="D85" s="41"/>
      <c r="E85" s="41"/>
      <c r="F85" s="2"/>
      <c r="G85" s="2"/>
      <c r="H85" s="2"/>
      <c r="I85" s="2"/>
    </row>
    <row r="86" spans="1:9" x14ac:dyDescent="0.25">
      <c r="B86" s="19" t="s">
        <v>37</v>
      </c>
      <c r="C86" s="51"/>
      <c r="D86" s="43"/>
      <c r="E86" s="41"/>
      <c r="F86" s="2"/>
      <c r="G86" s="2"/>
      <c r="H86" s="2"/>
      <c r="I86" s="2"/>
    </row>
    <row r="87" spans="1:9" x14ac:dyDescent="0.25">
      <c r="B87" s="19" t="s">
        <v>38</v>
      </c>
      <c r="C87" s="51" t="s">
        <v>39</v>
      </c>
      <c r="D87" s="43"/>
      <c r="E87" s="41"/>
      <c r="F87" s="2"/>
      <c r="G87" s="2"/>
      <c r="H87" s="2"/>
      <c r="I87" s="2"/>
    </row>
    <row r="88" spans="1:9" x14ac:dyDescent="0.25">
      <c r="A88" s="44" t="s">
        <v>64</v>
      </c>
      <c r="B88" s="19" t="s">
        <v>78</v>
      </c>
      <c r="C88" s="53"/>
      <c r="D88" s="43"/>
      <c r="E88" s="41"/>
      <c r="F88" s="2"/>
      <c r="G88" s="2"/>
      <c r="H88" s="2"/>
      <c r="I88" s="2"/>
    </row>
    <row r="89" spans="1:9" x14ac:dyDescent="0.25">
      <c r="B89" s="2"/>
      <c r="C89" s="42"/>
      <c r="D89" s="43"/>
      <c r="E89" s="41"/>
      <c r="F89" s="2"/>
      <c r="G89" s="2"/>
      <c r="H89" s="2"/>
      <c r="I89" s="2"/>
    </row>
    <row r="90" spans="1:9" ht="15.75" thickBot="1" x14ac:dyDescent="0.3">
      <c r="B90" s="34" t="s">
        <v>36</v>
      </c>
      <c r="C90" s="40" t="s">
        <v>65</v>
      </c>
      <c r="D90" s="41"/>
      <c r="E90" s="41"/>
      <c r="F90" s="2"/>
      <c r="G90" s="2"/>
      <c r="H90" s="2"/>
      <c r="I90" s="2"/>
    </row>
    <row r="91" spans="1:9" x14ac:dyDescent="0.25">
      <c r="B91" s="16" t="s">
        <v>40</v>
      </c>
      <c r="C91" s="52" t="s">
        <v>41</v>
      </c>
      <c r="D91" s="43"/>
      <c r="E91" s="41"/>
      <c r="F91" s="2"/>
      <c r="G91" s="2"/>
      <c r="H91" s="3"/>
      <c r="I91" s="2"/>
    </row>
    <row r="92" spans="1:9" x14ac:dyDescent="0.25">
      <c r="B92" s="19" t="s">
        <v>42</v>
      </c>
      <c r="C92" s="51" t="s">
        <v>43</v>
      </c>
      <c r="D92" s="41"/>
      <c r="E92" s="41"/>
      <c r="F92" s="2"/>
      <c r="G92" s="2"/>
      <c r="H92" s="2"/>
      <c r="I92" s="2"/>
    </row>
    <row r="93" spans="1:9" x14ac:dyDescent="0.25">
      <c r="B93" s="2"/>
      <c r="C93" s="42"/>
      <c r="D93" s="41"/>
      <c r="E93" s="41"/>
      <c r="F93" s="2"/>
      <c r="G93" s="2"/>
      <c r="H93" s="2"/>
      <c r="I93" s="2"/>
    </row>
    <row r="94" spans="1:9" x14ac:dyDescent="0.25">
      <c r="B94" s="2" t="s">
        <v>44</v>
      </c>
      <c r="C94" s="2"/>
      <c r="D94" s="2"/>
      <c r="E94" s="2"/>
      <c r="F94" s="2"/>
      <c r="G94" s="2"/>
      <c r="H94" s="2"/>
      <c r="I94" s="2"/>
    </row>
    <row r="95" spans="1:9" x14ac:dyDescent="0.25">
      <c r="B95" s="2" t="s">
        <v>68</v>
      </c>
      <c r="C95" s="2"/>
      <c r="D95" s="2"/>
      <c r="E95" s="2"/>
      <c r="F95" s="2"/>
      <c r="G95" s="2"/>
      <c r="H95" s="2"/>
      <c r="I95" s="2"/>
    </row>
    <row r="96" spans="1:9" x14ac:dyDescent="0.25">
      <c r="B96" s="28" t="s">
        <v>76</v>
      </c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</sheetData>
  <customSheetViews>
    <customSheetView guid="{60C7552B-33B4-4D46-B284-FF32BC19C53D}" fitToPage="1" topLeftCell="B1">
      <selection activeCell="N23" sqref="N23"/>
      <pageMargins left="0.7" right="0.7" top="0.78740157499999996" bottom="0.78740157499999996" header="0.3" footer="0.3"/>
      <pageSetup scale="28" orientation="landscape" r:id="rId1"/>
    </customSheetView>
    <customSheetView guid="{EFB5B8DF-69E1-4CA4-9DBB-BFCD49138FBE}" scale="90" fitToPage="1">
      <selection activeCell="E80" sqref="E80"/>
      <pageMargins left="0.7" right="0.7" top="0.78740157499999996" bottom="0.78740157499999996" header="0.3" footer="0.3"/>
      <pageSetup scale="28" orientation="landscape" r:id="rId2"/>
    </customSheetView>
  </customSheetViews>
  <mergeCells count="10">
    <mergeCell ref="F63:G63"/>
    <mergeCell ref="F69:G69"/>
    <mergeCell ref="F70:G70"/>
    <mergeCell ref="E71:G71"/>
    <mergeCell ref="E72:G72"/>
    <mergeCell ref="F64:G64"/>
    <mergeCell ref="F65:G65"/>
    <mergeCell ref="F66:G66"/>
    <mergeCell ref="F67:G67"/>
    <mergeCell ref="F68:G68"/>
  </mergeCells>
  <pageMargins left="0.7" right="0.7" top="0.78740157499999996" bottom="0.78740157499999996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G2" sqref="G2"/>
    </sheetView>
  </sheetViews>
  <sheetFormatPr defaultRowHeight="15" x14ac:dyDescent="0.25"/>
  <cols>
    <col min="1" max="1" width="7.5703125" bestFit="1" customWidth="1"/>
    <col min="2" max="2" width="10.140625" bestFit="1" customWidth="1"/>
    <col min="3" max="3" width="6.28515625" bestFit="1" customWidth="1"/>
    <col min="4" max="4" width="17.28515625" bestFit="1" customWidth="1"/>
    <col min="5" max="5" width="16.28515625" bestFit="1" customWidth="1"/>
    <col min="6" max="6" width="6.28515625" bestFit="1" customWidth="1"/>
    <col min="7" max="7" width="9" bestFit="1" customWidth="1"/>
    <col min="8" max="8" width="98.7109375" bestFit="1" customWidth="1"/>
    <col min="9" max="9" width="65.85546875" bestFit="1" customWidth="1"/>
    <col min="10" max="10" width="7.28515625" bestFit="1" customWidth="1"/>
    <col min="11" max="11" width="11.28515625" bestFit="1" customWidth="1"/>
  </cols>
  <sheetData>
    <row r="1" spans="1:13" ht="30" x14ac:dyDescent="0.25">
      <c r="A1" s="97" t="s">
        <v>90</v>
      </c>
      <c r="B1" s="98" t="s">
        <v>91</v>
      </c>
      <c r="C1" s="98" t="s">
        <v>92</v>
      </c>
      <c r="D1" s="98" t="s">
        <v>93</v>
      </c>
      <c r="E1" s="98" t="s">
        <v>94</v>
      </c>
      <c r="F1" s="98" t="s">
        <v>95</v>
      </c>
      <c r="G1" s="98" t="s">
        <v>96</v>
      </c>
      <c r="H1" s="97" t="s">
        <v>97</v>
      </c>
      <c r="I1" s="97" t="s">
        <v>98</v>
      </c>
      <c r="J1" s="97" t="s">
        <v>99</v>
      </c>
      <c r="K1" s="97" t="s">
        <v>100</v>
      </c>
      <c r="L1" s="99"/>
      <c r="M1" s="99"/>
    </row>
    <row r="2" spans="1:13" x14ac:dyDescent="0.25">
      <c r="A2">
        <v>1</v>
      </c>
      <c r="B2" s="100">
        <v>46030</v>
      </c>
      <c r="C2" s="101">
        <v>0.59375</v>
      </c>
      <c r="D2" t="s">
        <v>101</v>
      </c>
      <c r="E2" t="s">
        <v>102</v>
      </c>
      <c r="F2" s="102">
        <v>37196</v>
      </c>
      <c r="G2" t="s">
        <v>103</v>
      </c>
    </row>
    <row r="3" spans="1:13" x14ac:dyDescent="0.25">
      <c r="A3">
        <v>2</v>
      </c>
      <c r="B3" s="100">
        <v>46030</v>
      </c>
      <c r="C3" s="101">
        <v>0.59375</v>
      </c>
      <c r="D3" t="s">
        <v>101</v>
      </c>
      <c r="E3" t="s">
        <v>104</v>
      </c>
      <c r="F3" s="102">
        <v>37196</v>
      </c>
      <c r="G3" t="s">
        <v>105</v>
      </c>
      <c r="H3" t="s">
        <v>106</v>
      </c>
      <c r="I3">
        <v>0</v>
      </c>
    </row>
    <row r="4" spans="1:13" x14ac:dyDescent="0.25">
      <c r="A4">
        <v>3</v>
      </c>
      <c r="B4" s="100">
        <v>46030</v>
      </c>
      <c r="C4" s="101">
        <v>0.59375</v>
      </c>
      <c r="D4" t="s">
        <v>101</v>
      </c>
      <c r="E4" t="s">
        <v>104</v>
      </c>
      <c r="F4" s="102">
        <v>37196</v>
      </c>
      <c r="G4" t="s">
        <v>107</v>
      </c>
      <c r="H4" t="s">
        <v>106</v>
      </c>
      <c r="I4">
        <v>0</v>
      </c>
    </row>
    <row r="5" spans="1:13" x14ac:dyDescent="0.25">
      <c r="A5">
        <v>4</v>
      </c>
      <c r="B5" s="100">
        <v>46030</v>
      </c>
      <c r="C5" s="101">
        <v>0.59375</v>
      </c>
      <c r="D5" t="s">
        <v>101</v>
      </c>
      <c r="E5" t="s">
        <v>104</v>
      </c>
      <c r="F5" s="102">
        <v>37196</v>
      </c>
      <c r="G5" t="s">
        <v>108</v>
      </c>
      <c r="H5" t="s">
        <v>106</v>
      </c>
      <c r="I5">
        <v>0</v>
      </c>
    </row>
    <row r="6" spans="1:13" x14ac:dyDescent="0.25">
      <c r="A6">
        <v>5</v>
      </c>
      <c r="B6" s="100">
        <v>46030</v>
      </c>
      <c r="C6" s="101">
        <v>0.59375</v>
      </c>
      <c r="D6" t="s">
        <v>101</v>
      </c>
      <c r="E6" t="s">
        <v>104</v>
      </c>
      <c r="F6" s="102">
        <v>37196</v>
      </c>
      <c r="G6" t="s">
        <v>109</v>
      </c>
      <c r="H6" t="s">
        <v>110</v>
      </c>
      <c r="I6" t="s">
        <v>111</v>
      </c>
    </row>
    <row r="7" spans="1:13" x14ac:dyDescent="0.25">
      <c r="A7">
        <v>6</v>
      </c>
      <c r="B7" s="100">
        <v>46030</v>
      </c>
      <c r="C7" s="101">
        <v>0.59375</v>
      </c>
      <c r="D7" t="s">
        <v>101</v>
      </c>
      <c r="E7" t="s">
        <v>104</v>
      </c>
      <c r="F7" s="102">
        <v>37196</v>
      </c>
      <c r="G7" t="s">
        <v>112</v>
      </c>
      <c r="H7" t="s">
        <v>113</v>
      </c>
      <c r="I7" t="s">
        <v>114</v>
      </c>
    </row>
    <row r="8" spans="1:13" x14ac:dyDescent="0.25">
      <c r="A8" s="99">
        <v>7</v>
      </c>
      <c r="B8" s="103">
        <v>46030</v>
      </c>
      <c r="C8" s="104">
        <v>0.59375</v>
      </c>
      <c r="D8" s="99" t="s">
        <v>101</v>
      </c>
      <c r="E8" s="99" t="s">
        <v>104</v>
      </c>
      <c r="F8" s="105">
        <v>37196</v>
      </c>
      <c r="G8" s="99" t="s">
        <v>115</v>
      </c>
      <c r="H8" s="99" t="s">
        <v>116</v>
      </c>
      <c r="I8" s="99" t="s">
        <v>117</v>
      </c>
      <c r="J8" s="99"/>
      <c r="K8" s="99"/>
      <c r="L8" s="99"/>
      <c r="M8" s="99"/>
    </row>
    <row r="9" spans="1:13" x14ac:dyDescent="0.25">
      <c r="A9">
        <v>8</v>
      </c>
      <c r="B9" s="100">
        <v>46030</v>
      </c>
      <c r="C9" s="101">
        <v>0.59583333333333333</v>
      </c>
      <c r="D9" t="s">
        <v>101</v>
      </c>
      <c r="E9" t="s">
        <v>104</v>
      </c>
      <c r="F9" s="102">
        <v>37196</v>
      </c>
      <c r="G9" t="s">
        <v>118</v>
      </c>
      <c r="H9" t="s">
        <v>106</v>
      </c>
      <c r="I9">
        <v>0</v>
      </c>
    </row>
    <row r="10" spans="1:13" x14ac:dyDescent="0.25">
      <c r="A10">
        <v>9</v>
      </c>
      <c r="B10" s="100">
        <v>46030</v>
      </c>
      <c r="C10" s="101">
        <v>0.59583333333333333</v>
      </c>
      <c r="D10" t="s">
        <v>101</v>
      </c>
      <c r="E10" t="s">
        <v>104</v>
      </c>
      <c r="F10" s="102">
        <v>37196</v>
      </c>
      <c r="G10" t="s">
        <v>119</v>
      </c>
      <c r="H10" t="s">
        <v>106</v>
      </c>
      <c r="I10">
        <v>0</v>
      </c>
    </row>
    <row r="11" spans="1:13" x14ac:dyDescent="0.25">
      <c r="A11">
        <v>10</v>
      </c>
      <c r="B11" s="100">
        <v>46030</v>
      </c>
      <c r="C11" s="101">
        <v>0.59583333333333333</v>
      </c>
      <c r="D11" t="s">
        <v>101</v>
      </c>
      <c r="E11" t="s">
        <v>104</v>
      </c>
      <c r="F11" s="102">
        <v>37196</v>
      </c>
      <c r="G11" t="s">
        <v>120</v>
      </c>
      <c r="H11" t="s">
        <v>106</v>
      </c>
      <c r="I11">
        <v>0</v>
      </c>
    </row>
    <row r="12" spans="1:13" x14ac:dyDescent="0.25">
      <c r="A12">
        <v>11</v>
      </c>
      <c r="B12" s="100">
        <v>46030</v>
      </c>
      <c r="C12" s="101">
        <v>0.59583333333333333</v>
      </c>
      <c r="D12" t="s">
        <v>101</v>
      </c>
      <c r="E12" t="s">
        <v>104</v>
      </c>
      <c r="F12" s="102">
        <v>37196</v>
      </c>
      <c r="G12" t="s">
        <v>121</v>
      </c>
      <c r="H12" t="s">
        <v>106</v>
      </c>
      <c r="I12">
        <v>0</v>
      </c>
    </row>
    <row r="13" spans="1:13" x14ac:dyDescent="0.25">
      <c r="A13">
        <v>12</v>
      </c>
      <c r="B13" s="100">
        <v>46030</v>
      </c>
      <c r="C13" s="101">
        <v>0.59583333333333333</v>
      </c>
      <c r="D13" t="s">
        <v>101</v>
      </c>
      <c r="E13" t="s">
        <v>104</v>
      </c>
      <c r="F13" s="102">
        <v>37196</v>
      </c>
      <c r="G13" t="s">
        <v>122</v>
      </c>
      <c r="H13" t="s">
        <v>123</v>
      </c>
      <c r="I13" t="s">
        <v>124</v>
      </c>
    </row>
    <row r="14" spans="1:13" x14ac:dyDescent="0.25">
      <c r="A14">
        <v>13</v>
      </c>
      <c r="B14" s="100">
        <v>46030</v>
      </c>
      <c r="C14" s="101">
        <v>0.59583333333333333</v>
      </c>
      <c r="D14" t="s">
        <v>101</v>
      </c>
      <c r="E14" t="s">
        <v>104</v>
      </c>
      <c r="F14" s="102">
        <v>37196</v>
      </c>
      <c r="G14" t="s">
        <v>125</v>
      </c>
      <c r="H14" t="s">
        <v>126</v>
      </c>
      <c r="I14" t="s">
        <v>127</v>
      </c>
    </row>
    <row r="15" spans="1:13" x14ac:dyDescent="0.25">
      <c r="A15">
        <v>14</v>
      </c>
      <c r="B15" s="100">
        <v>46030</v>
      </c>
      <c r="C15" s="101">
        <v>0.59583333333333333</v>
      </c>
      <c r="D15" t="s">
        <v>101</v>
      </c>
      <c r="E15" t="s">
        <v>104</v>
      </c>
      <c r="F15" s="102">
        <v>37196</v>
      </c>
      <c r="G15" t="s">
        <v>128</v>
      </c>
      <c r="H15" t="s">
        <v>129</v>
      </c>
      <c r="I15" t="s">
        <v>130</v>
      </c>
    </row>
    <row r="16" spans="1:13" x14ac:dyDescent="0.25">
      <c r="A16" s="99">
        <v>15</v>
      </c>
      <c r="B16" s="103">
        <v>46030</v>
      </c>
      <c r="C16" s="104">
        <v>0.59583333333333333</v>
      </c>
      <c r="D16" s="99" t="s">
        <v>101</v>
      </c>
      <c r="E16" s="99" t="s">
        <v>104</v>
      </c>
      <c r="F16" s="105">
        <v>37196</v>
      </c>
      <c r="G16" s="99" t="s">
        <v>131</v>
      </c>
      <c r="H16" s="99" t="s">
        <v>132</v>
      </c>
      <c r="I16" s="99" t="s">
        <v>133</v>
      </c>
      <c r="J16" s="99"/>
      <c r="K16" s="99"/>
      <c r="L16" s="99"/>
      <c r="M16" s="99"/>
    </row>
    <row r="18" spans="1:1" x14ac:dyDescent="0.25">
      <c r="A18" t="s">
        <v>134</v>
      </c>
    </row>
  </sheetData>
  <customSheetViews>
    <customSheetView guid="{EFB5B8DF-69E1-4CA4-9DBB-BFCD49138FBE}">
      <selection sqref="A1:M18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1317062277A40ADF6AE1E362ED16A" ma:contentTypeVersion="0" ma:contentTypeDescription="Vytvoří nový dokument" ma:contentTypeScope="" ma:versionID="c2256939bc709743fb3a905606fc01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c551228fd5feafb2e884063f56061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4E9CCC-0359-43A9-B320-AAF44819C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B45883-5D7C-448D-B0A6-F9F3D068A2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0B251-81A4-47B0-9923-A26DEA20C43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chlup</dc:creator>
  <cp:lastModifiedBy>Hudcová Michaela</cp:lastModifiedBy>
  <cp:lastPrinted>2025-09-15T12:45:15Z</cp:lastPrinted>
  <dcterms:created xsi:type="dcterms:W3CDTF">2025-06-15T16:47:09Z</dcterms:created>
  <dcterms:modified xsi:type="dcterms:W3CDTF">2026-01-08T13:26:09Z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0x0101001E31317062277A40ADF6AE1E362ED16A</vt:lpwstr>
  </property>
</Properties>
</file>