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5\SM 11 s výpůjčkou Páteřní biochemická a imunochemická vyšetření\ZD k vyhlášení\"/>
    </mc:Choice>
  </mc:AlternateContent>
  <bookViews>
    <workbookView xWindow="-120" yWindow="-120" windowWidth="29040" windowHeight="17640" activeTab="1"/>
  </bookViews>
  <sheets>
    <sheet name="List1" sheetId="1" r:id="rId1"/>
    <sheet name="počty testů biochemIA ročně" sheetId="3" r:id="rId2"/>
  </sheets>
  <definedNames>
    <definedName name="_xlnm._FilterDatabase" localSheetId="0" hidden="1">List1!$A$2:$S$127</definedName>
    <definedName name="_xlnm._FilterDatabase" localSheetId="1" hidden="1">'počty testů biochemIA ročně'!$A$2:$X$125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8" i="3" l="1"/>
  <c r="V118" i="3"/>
  <c r="W125" i="3" l="1"/>
  <c r="W124" i="3"/>
  <c r="W123" i="3"/>
  <c r="W122" i="3"/>
  <c r="W121" i="3"/>
  <c r="B120" i="3"/>
  <c r="W120" i="3" s="1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B89" i="3"/>
  <c r="W89" i="3" s="1"/>
  <c r="W88" i="3"/>
  <c r="W87" i="3"/>
  <c r="W86" i="3"/>
  <c r="W85" i="3"/>
  <c r="W84" i="3"/>
  <c r="B83" i="3"/>
  <c r="W83" i="3" s="1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B50" i="3"/>
  <c r="W50" i="3" s="1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B18" i="3"/>
  <c r="W18" i="3" s="1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S50" i="1" l="1"/>
  <c r="S51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3" i="1"/>
</calcChain>
</file>

<file path=xl/comments1.xml><?xml version="1.0" encoding="utf-8"?>
<comments xmlns="http://schemas.openxmlformats.org/spreadsheetml/2006/main">
  <authors>
    <author>Zdražilová Dubská Lenka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Zdražilová Dubská Lenka:</t>
        </r>
        <r>
          <rPr>
            <sz val="9"/>
            <color indexed="81"/>
            <rFont val="Tahoma"/>
            <family val="2"/>
            <charset val="238"/>
          </rPr>
          <t xml:space="preserve">
- 24/7/365
- denně
- pracovní
 dny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>Zdražilová Dubská Lenka:</t>
        </r>
        <r>
          <rPr>
            <sz val="9"/>
            <color indexed="81"/>
            <rFont val="Tahoma"/>
            <family val="2"/>
            <charset val="238"/>
          </rPr>
          <t xml:space="preserve">
- online
- připouští se offline
- offline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38"/>
          </rPr>
          <t>Zdražilová Dubská Lenka:</t>
        </r>
        <r>
          <rPr>
            <sz val="9"/>
            <color indexed="81"/>
            <rFont val="Tahoma"/>
            <family val="2"/>
            <charset val="238"/>
          </rPr>
          <t xml:space="preserve">
- 24/7/365
- denně
- pracovní
 dny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238"/>
          </rPr>
          <t>Zdražilová Dubská Lenka:</t>
        </r>
        <r>
          <rPr>
            <sz val="9"/>
            <color indexed="81"/>
            <rFont val="Tahoma"/>
            <family val="2"/>
            <charset val="238"/>
          </rPr>
          <t xml:space="preserve">
- 24/7/365
- denně
- pracovní
 dny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  <charset val="238"/>
          </rPr>
          <t>Zdražilová Dubská Lenka:</t>
        </r>
        <r>
          <rPr>
            <sz val="9"/>
            <color indexed="81"/>
            <rFont val="Tahoma"/>
            <family val="2"/>
            <charset val="238"/>
          </rPr>
          <t xml:space="preserve">
- 24/7/365
- denně
- pracovní
 dny</t>
        </r>
      </text>
    </comment>
  </commentList>
</comments>
</file>

<file path=xl/comments2.xml><?xml version="1.0" encoding="utf-8"?>
<comments xmlns="http://schemas.openxmlformats.org/spreadsheetml/2006/main">
  <authors>
    <author>tc={7DE87003-8621-7742-AEB1-6AE3245297EC}</author>
  </authors>
  <commentList>
    <comment ref="F2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24/7/365
do 2 hodin (metoda nainstalována na jiném modulu, lze ve standard pracovní době)
do 24 hodin (vysoký počet testů)
do 3 dnů (testy s nízkou frekvencí)</t>
        </r>
      </text>
    </comment>
  </commentList>
</comments>
</file>

<file path=xl/sharedStrings.xml><?xml version="1.0" encoding="utf-8"?>
<sst xmlns="http://schemas.openxmlformats.org/spreadsheetml/2006/main" count="1203" uniqueCount="216">
  <si>
    <t xml:space="preserve">pracoviště: ÚLM-OKB </t>
  </si>
  <si>
    <t>pracoviště: ÚLM-OKMI</t>
  </si>
  <si>
    <t>pracoviště: ÚLM-porodnice</t>
  </si>
  <si>
    <t>pracoviště: ODHB</t>
  </si>
  <si>
    <t>celkem</t>
  </si>
  <si>
    <t>test</t>
  </si>
  <si>
    <t>počet testů/rok</t>
  </si>
  <si>
    <t>dostupnost</t>
  </si>
  <si>
    <t xml:space="preserve">režim </t>
  </si>
  <si>
    <t>back-up</t>
  </si>
  <si>
    <t>objem vz.</t>
  </si>
  <si>
    <t>celkový počet testů/rok</t>
  </si>
  <si>
    <t>příklad - glukóza</t>
  </si>
  <si>
    <t>24/7/365</t>
  </si>
  <si>
    <t>online</t>
  </si>
  <si>
    <t>xxx</t>
  </si>
  <si>
    <t>ÚLM-OKB</t>
  </si>
  <si>
    <t xml:space="preserve">acetaminofen </t>
  </si>
  <si>
    <t>ACTH</t>
  </si>
  <si>
    <t>aktiv B12</t>
  </si>
  <si>
    <t>albumin</t>
  </si>
  <si>
    <t>alfa1antitrypsin</t>
  </si>
  <si>
    <t>ALP</t>
  </si>
  <si>
    <t>ALT</t>
  </si>
  <si>
    <t>amfetaminy</t>
  </si>
  <si>
    <t>amoniak</t>
  </si>
  <si>
    <t>amyláza</t>
  </si>
  <si>
    <t>Androstendion</t>
  </si>
  <si>
    <t>Anti-TG</t>
  </si>
  <si>
    <t>anti-TP</t>
  </si>
  <si>
    <t>pracovní den</t>
  </si>
  <si>
    <t>anti-TPO</t>
  </si>
  <si>
    <t>anti-TSHR</t>
  </si>
  <si>
    <t>apolipoprotein B</t>
  </si>
  <si>
    <t>ASLO</t>
  </si>
  <si>
    <t>AST</t>
  </si>
  <si>
    <t>B2-mikroglobulin</t>
  </si>
  <si>
    <t>barbituráty</t>
  </si>
  <si>
    <t>B-CrossLaps</t>
  </si>
  <si>
    <t>benzodiazepiny</t>
  </si>
  <si>
    <t>beta-Amyloid(1-42)</t>
  </si>
  <si>
    <t>bilirubin přímý</t>
  </si>
  <si>
    <t>bilirubin total</t>
  </si>
  <si>
    <t>C3c</t>
  </si>
  <si>
    <t>C4</t>
  </si>
  <si>
    <t>Ca</t>
  </si>
  <si>
    <t>CA125</t>
  </si>
  <si>
    <t>CA15-3</t>
  </si>
  <si>
    <t>CA19-9</t>
  </si>
  <si>
    <t>CA72-4</t>
  </si>
  <si>
    <t>CEA</t>
  </si>
  <si>
    <t>celková bílkovina</t>
  </si>
  <si>
    <t>celková bílkovina moč</t>
  </si>
  <si>
    <t>CK</t>
  </si>
  <si>
    <t>CMV IgG</t>
  </si>
  <si>
    <t>CMV IgG avidita</t>
  </si>
  <si>
    <t>CMV IgM</t>
  </si>
  <si>
    <t>C-peptide</t>
  </si>
  <si>
    <t>CRP</t>
  </si>
  <si>
    <t>cyfra</t>
  </si>
  <si>
    <t>cystatin C</t>
  </si>
  <si>
    <t>DHEA</t>
  </si>
  <si>
    <t>digoxin</t>
  </si>
  <si>
    <t xml:space="preserve">EBV EBNA IgG </t>
  </si>
  <si>
    <t>EBV IgM</t>
  </si>
  <si>
    <t xml:space="preserve">EBV VCA IgG </t>
  </si>
  <si>
    <t>ethanol</t>
  </si>
  <si>
    <t>Fe</t>
  </si>
  <si>
    <t>fenylcyklidin</t>
  </si>
  <si>
    <t>ferritin</t>
  </si>
  <si>
    <t>folát</t>
  </si>
  <si>
    <t>fosfát</t>
  </si>
  <si>
    <t>free HCG beta</t>
  </si>
  <si>
    <t>free PSA</t>
  </si>
  <si>
    <t>fT4</t>
  </si>
  <si>
    <t>gentamycin</t>
  </si>
  <si>
    <t>glukóza</t>
  </si>
  <si>
    <t>GMT</t>
  </si>
  <si>
    <t>haptoglobin</t>
  </si>
  <si>
    <t>HDL cholesterol</t>
  </si>
  <si>
    <t>HE4</t>
  </si>
  <si>
    <t>hGH</t>
  </si>
  <si>
    <t>cholesterol</t>
  </si>
  <si>
    <t>cholinesteráza</t>
  </si>
  <si>
    <t>IgA</t>
  </si>
  <si>
    <t>IgE</t>
  </si>
  <si>
    <t>IGF-1</t>
  </si>
  <si>
    <t>IGFBP-3</t>
  </si>
  <si>
    <t>IgG</t>
  </si>
  <si>
    <t>IgM</t>
  </si>
  <si>
    <t>IgM CSF</t>
  </si>
  <si>
    <t>IL-6</t>
  </si>
  <si>
    <t>insulin</t>
  </si>
  <si>
    <t>kalcitonin</t>
  </si>
  <si>
    <t>kanabinoidy</t>
  </si>
  <si>
    <t>kokain</t>
  </si>
  <si>
    <t>kreatinin enzymově</t>
  </si>
  <si>
    <t>kreatinin Jaffe</t>
  </si>
  <si>
    <t>kys močová</t>
  </si>
  <si>
    <t>laktát</t>
  </si>
  <si>
    <t>LDH</t>
  </si>
  <si>
    <t>LDL cholesterol</t>
  </si>
  <si>
    <t>lipáza</t>
  </si>
  <si>
    <t>lipoprotein A</t>
  </si>
  <si>
    <t>lithium</t>
  </si>
  <si>
    <t>metamfetaminy</t>
  </si>
  <si>
    <t>Mg</t>
  </si>
  <si>
    <t>MTX</t>
  </si>
  <si>
    <t>mykofenolát</t>
  </si>
  <si>
    <t>myoglobin</t>
  </si>
  <si>
    <t>NSE</t>
  </si>
  <si>
    <t>orosomukoid</t>
  </si>
  <si>
    <t>osteokalcin</t>
  </si>
  <si>
    <t>P1NP</t>
  </si>
  <si>
    <t>PAPP-A</t>
  </si>
  <si>
    <t>PCT</t>
  </si>
  <si>
    <t>PLGF</t>
  </si>
  <si>
    <t>prealbumin</t>
  </si>
  <si>
    <t>proBNP</t>
  </si>
  <si>
    <t>PSA</t>
  </si>
  <si>
    <t>pTau</t>
  </si>
  <si>
    <t>týdně</t>
  </si>
  <si>
    <t>PTH</t>
  </si>
  <si>
    <t>RPR</t>
  </si>
  <si>
    <t>S100</t>
  </si>
  <si>
    <t>SARS-CoV-2 anti-N</t>
  </si>
  <si>
    <t>SARS-CoV-2 anti-S</t>
  </si>
  <si>
    <t>sFLT-1</t>
  </si>
  <si>
    <t>sTFR</t>
  </si>
  <si>
    <t>theofylin</t>
  </si>
  <si>
    <t>thyreoblobulin</t>
  </si>
  <si>
    <t>Toxo IgG</t>
  </si>
  <si>
    <t>Toxo IgG avidita</t>
  </si>
  <si>
    <t>Toxo IgM</t>
  </si>
  <si>
    <t>transferin</t>
  </si>
  <si>
    <t>triglyceridy</t>
  </si>
  <si>
    <t>troponin T hs</t>
  </si>
  <si>
    <t>TSH</t>
  </si>
  <si>
    <t>tTau</t>
  </si>
  <si>
    <t>urea</t>
  </si>
  <si>
    <t>vankomycin</t>
  </si>
  <si>
    <t>vit B12</t>
  </si>
  <si>
    <t>vit D</t>
  </si>
  <si>
    <t> </t>
  </si>
  <si>
    <t>offline</t>
  </si>
  <si>
    <t>do 2 hodin</t>
  </si>
  <si>
    <t>do 3 dnů</t>
  </si>
  <si>
    <t>aktivní B12</t>
  </si>
  <si>
    <t>do 2 h OKB</t>
  </si>
  <si>
    <t>do 24 hodin</t>
  </si>
  <si>
    <t>alfa-amyláza</t>
  </si>
  <si>
    <t>amfet/metamfet</t>
  </si>
  <si>
    <t>připouští offline</t>
  </si>
  <si>
    <t>amyláza pankreatická</t>
  </si>
  <si>
    <t>anti-TP (treponema)</t>
  </si>
  <si>
    <t>do 24 h OKB</t>
  </si>
  <si>
    <t>beta2-mikroglobulin</t>
  </si>
  <si>
    <t>beta-CrossLaps</t>
  </si>
  <si>
    <t>fT3</t>
  </si>
  <si>
    <t>HCG + β (celkové)</t>
  </si>
  <si>
    <t xml:space="preserve"> </t>
  </si>
  <si>
    <t>není</t>
  </si>
  <si>
    <t>K, Na, Cl</t>
  </si>
  <si>
    <t>do 3 dnů OKB</t>
  </si>
  <si>
    <t>thyreoglobulin</t>
  </si>
  <si>
    <t>total P1NP</t>
  </si>
  <si>
    <t>vápník</t>
  </si>
  <si>
    <t>železo</t>
  </si>
  <si>
    <t>min objem vkládaného vzorku</t>
  </si>
  <si>
    <t>min objem vkládaného  vzorku</t>
  </si>
  <si>
    <t>troponin hs</t>
  </si>
  <si>
    <t>2xT střídání hl.</t>
  </si>
  <si>
    <t>2xD, 2hl.</t>
  </si>
  <si>
    <t>2xD, 2M, 2hl.</t>
  </si>
  <si>
    <t>sérum/ 2xD, 2M, 2hl.+ moč/ 1xD, 2M, 2hl.</t>
  </si>
  <si>
    <t>1xD, 2M, 2hl.</t>
  </si>
  <si>
    <t>2xD, 3hl.</t>
  </si>
  <si>
    <t>2xD, 2M, 3hl.</t>
  </si>
  <si>
    <t>1xD, 2hl.</t>
  </si>
  <si>
    <t>1xT, střídání hl.</t>
  </si>
  <si>
    <t>1xT, 2hl.</t>
  </si>
  <si>
    <t>strategie IKK</t>
  </si>
  <si>
    <t>dostupnost Hlavní</t>
  </si>
  <si>
    <t>dostupnost back-up</t>
  </si>
  <si>
    <t>strategie IKK Hlavní</t>
  </si>
  <si>
    <t>2xT, 1M, střídání hl.</t>
  </si>
  <si>
    <t>1xPD, 1M, střídání hl.</t>
  </si>
  <si>
    <t>1xD, 1M, střídání hl.</t>
  </si>
  <si>
    <t xml:space="preserve">2xD, VM, 2hl. </t>
  </si>
  <si>
    <t>IKK sérum/ 2xD, VM, 2hl. + IKK moč/ 1xD, VM, 2hl.</t>
  </si>
  <si>
    <t>1xD, 1M, 2hl.</t>
  </si>
  <si>
    <t>IKK sérum/ 1xD, 1M, 2 hl. + IKK moč/ 1xD, 1M, 2 hl.</t>
  </si>
  <si>
    <t>2xD, VM, 2hl.</t>
  </si>
  <si>
    <t>1xD, 1M, 2 hl.</t>
  </si>
  <si>
    <t>3xT, 1M, střídání hl.</t>
  </si>
  <si>
    <t>2xD, VM, 3hl.</t>
  </si>
  <si>
    <t>1xD, 1M, 3hl.</t>
  </si>
  <si>
    <t xml:space="preserve">IKK moč/ 1xD, VM, 2hl., IKK CSF/ 1xD, VM, 1hl. </t>
  </si>
  <si>
    <t>IKK moč/ 1xD, 1M, 2 hl., IKK CSF/ 1xD, 1M, 1hl.</t>
  </si>
  <si>
    <t>1xD, 1M, 2hl. + 1xPD, 1M, 2hl.</t>
  </si>
  <si>
    <t>1xD, 1M, 1hl.</t>
  </si>
  <si>
    <t>IKK sérum/ 2xD, VM, 2hl., IKK CSF/ 1xD, VM, 2hl.</t>
  </si>
  <si>
    <t>IKK sérum/ 1xD, 1M, 2 hl., IKK CSF/ 1xD, 1M, 2hl.</t>
  </si>
  <si>
    <t>strategie IKK vedlejší/back-up</t>
  </si>
  <si>
    <t>1xPD, střídání hl.</t>
  </si>
  <si>
    <t>IKK sérum/ 2xD, 2hl., IKK moč/ 1xD, 2hl.</t>
  </si>
  <si>
    <t>1xD, střídání hl.</t>
  </si>
  <si>
    <t>IKK sérum/ 2xD, 2M, 2hl.+ IKK moč/ 1xD, 2M, 2hl.</t>
  </si>
  <si>
    <t>IKK moč/ 1xD, 2M, 2hl., IKK CSF/ 1xD, 2M, 1hl.</t>
  </si>
  <si>
    <t>legenda IKK</t>
  </si>
  <si>
    <t>D=den, 1xD= jednou denně (tj. 365/rok)</t>
  </si>
  <si>
    <t>PD=pracovní den, 1xPD = jednou za pracovní den</t>
  </si>
  <si>
    <t>M=modul, 1M = na jednom modulu, VM=na všech modulech</t>
  </si>
  <si>
    <t>hl.=hladina, 2hl. = na 2 hladinách</t>
  </si>
  <si>
    <t xml:space="preserve">T=týden, 3xT = třikrát týdně </t>
  </si>
  <si>
    <t>Příloha č. 2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</si>
</sst>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i/>
      <sz val="11"/>
      <color rgb="FF0432F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4" borderId="0" xfId="0" applyFont="1" applyFill="1"/>
    <xf numFmtId="0" fontId="5" fillId="2" borderId="0" xfId="0" applyFont="1" applyFill="1"/>
    <xf numFmtId="0" fontId="8" fillId="0" borderId="0" xfId="0" applyFont="1"/>
    <xf numFmtId="0" fontId="5" fillId="5" borderId="0" xfId="0" applyFont="1" applyFill="1"/>
    <xf numFmtId="0" fontId="0" fillId="5" borderId="0" xfId="0" applyFill="1"/>
    <xf numFmtId="0" fontId="5" fillId="2" borderId="0" xfId="0" applyFont="1" applyFill="1" applyAlignment="1">
      <alignment wrapText="1"/>
    </xf>
    <xf numFmtId="0" fontId="9" fillId="6" borderId="0" xfId="0" applyFont="1" applyFill="1"/>
    <xf numFmtId="0" fontId="6" fillId="4" borderId="0" xfId="0" applyFont="1" applyFill="1"/>
    <xf numFmtId="0" fontId="6" fillId="5" borderId="0" xfId="0" applyFont="1" applyFill="1"/>
    <xf numFmtId="0" fontId="6" fillId="2" borderId="0" xfId="0" applyFont="1" applyFill="1"/>
    <xf numFmtId="0" fontId="6" fillId="0" borderId="0" xfId="0" applyFont="1" applyFill="1"/>
    <xf numFmtId="0" fontId="10" fillId="0" borderId="0" xfId="0" applyFont="1"/>
    <xf numFmtId="0" fontId="0" fillId="0" borderId="0" xfId="0" applyFill="1"/>
    <xf numFmtId="0" fontId="5" fillId="0" borderId="0" xfId="0" applyFont="1" applyFill="1"/>
    <xf numFmtId="0" fontId="5" fillId="4" borderId="0" xfId="0" applyFont="1" applyFill="1" applyAlignment="1">
      <alignment wrapText="1"/>
    </xf>
    <xf numFmtId="0" fontId="5" fillId="7" borderId="0" xfId="0" applyFont="1" applyFill="1"/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agnerová Andrea" id="{68CBAD5E-6127-47E5-B55D-3644C297AAA1}" userId="S::9480@fnbrno.cz::0413d8f9-49a8-4e90-b455-f5193a6bde5b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25-01-28T11:13:53.82" personId="{68CBAD5E-6127-47E5-B55D-3644C297AAA1}" id="{7DE87003-8621-7742-AEB1-6AE3245297EC}">
    <text>24/7/365
do 2 hodin (metoda nainstalována na jiném modulu, lze ve standard pracovní době)
do 24 hodin (vysoký počet testů)
do 3 dnů (testy s nízkou frekvencí)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55"/>
  <sheetViews>
    <sheetView topLeftCell="A34" workbookViewId="0">
      <selection activeCell="E33" sqref="E33"/>
    </sheetView>
  </sheetViews>
  <sheetFormatPr defaultColWidth="8.85546875" defaultRowHeight="15" x14ac:dyDescent="0.25"/>
  <cols>
    <col min="1" max="2" width="16.42578125" customWidth="1"/>
    <col min="3" max="3" width="12.7109375" customWidth="1"/>
    <col min="6" max="6" width="10.85546875" customWidth="1"/>
    <col min="8" max="8" width="13.85546875" customWidth="1"/>
    <col min="13" max="14" width="11.28515625" customWidth="1"/>
    <col min="15" max="15" width="13.85546875" customWidth="1"/>
    <col min="16" max="16" width="13.7109375" customWidth="1"/>
    <col min="18" max="18" width="12.140625" customWidth="1"/>
    <col min="19" max="19" width="11.7109375" customWidth="1"/>
  </cols>
  <sheetData>
    <row r="1" spans="1:19" x14ac:dyDescent="0.25">
      <c r="B1" s="3" t="s">
        <v>0</v>
      </c>
      <c r="C1" s="3"/>
      <c r="D1" s="3"/>
      <c r="E1" s="3"/>
      <c r="F1" s="3"/>
      <c r="G1" s="1" t="s">
        <v>1</v>
      </c>
      <c r="H1" s="1"/>
      <c r="I1" s="1"/>
      <c r="J1" s="1"/>
      <c r="K1" t="s">
        <v>2</v>
      </c>
      <c r="O1" s="2" t="s">
        <v>3</v>
      </c>
      <c r="P1" s="2"/>
      <c r="Q1" s="2"/>
      <c r="R1" s="2"/>
      <c r="S1" s="4" t="s">
        <v>4</v>
      </c>
    </row>
    <row r="2" spans="1:19" x14ac:dyDescent="0.25">
      <c r="A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1" t="s">
        <v>6</v>
      </c>
      <c r="H2" s="1" t="s">
        <v>7</v>
      </c>
      <c r="I2" s="1" t="s">
        <v>9</v>
      </c>
      <c r="J2" s="1" t="s">
        <v>10</v>
      </c>
      <c r="K2" t="s">
        <v>6</v>
      </c>
      <c r="L2" t="s">
        <v>7</v>
      </c>
      <c r="M2" t="s">
        <v>9</v>
      </c>
      <c r="N2" t="s">
        <v>10</v>
      </c>
      <c r="O2" s="2" t="s">
        <v>6</v>
      </c>
      <c r="P2" s="2" t="s">
        <v>7</v>
      </c>
      <c r="Q2" s="2" t="s">
        <v>9</v>
      </c>
      <c r="R2" s="2" t="s">
        <v>10</v>
      </c>
      <c r="S2" t="s">
        <v>11</v>
      </c>
    </row>
    <row r="3" spans="1:19" s="5" customFormat="1" x14ac:dyDescent="0.25">
      <c r="A3" s="5" t="s">
        <v>12</v>
      </c>
      <c r="B3" s="5">
        <v>292000</v>
      </c>
      <c r="C3" s="5" t="s">
        <v>13</v>
      </c>
      <c r="D3" s="5" t="s">
        <v>14</v>
      </c>
      <c r="E3" s="5" t="s">
        <v>13</v>
      </c>
      <c r="F3" s="5">
        <v>30</v>
      </c>
      <c r="G3" s="5">
        <v>0</v>
      </c>
      <c r="H3" s="5" t="s">
        <v>15</v>
      </c>
      <c r="I3" s="5" t="s">
        <v>15</v>
      </c>
      <c r="J3" s="5" t="s">
        <v>15</v>
      </c>
      <c r="K3" s="5">
        <v>7300</v>
      </c>
      <c r="L3" s="5" t="s">
        <v>13</v>
      </c>
      <c r="M3" s="5" t="s">
        <v>16</v>
      </c>
      <c r="N3" s="5">
        <v>30</v>
      </c>
      <c r="O3" s="5">
        <v>54750</v>
      </c>
      <c r="P3" s="5" t="s">
        <v>13</v>
      </c>
      <c r="Q3" s="5" t="s">
        <v>13</v>
      </c>
      <c r="R3" s="5">
        <v>30</v>
      </c>
      <c r="S3" s="5">
        <f t="shared" ref="S3:S34" si="0">B3+G3+K3+O3</f>
        <v>354050</v>
      </c>
    </row>
    <row r="4" spans="1:19" x14ac:dyDescent="0.25">
      <c r="A4" t="s">
        <v>17</v>
      </c>
      <c r="G4">
        <v>0</v>
      </c>
      <c r="K4">
        <v>0</v>
      </c>
      <c r="S4" s="5">
        <f t="shared" si="0"/>
        <v>0</v>
      </c>
    </row>
    <row r="5" spans="1:19" x14ac:dyDescent="0.25">
      <c r="A5" t="s">
        <v>18</v>
      </c>
      <c r="G5">
        <v>0</v>
      </c>
      <c r="K5">
        <v>0</v>
      </c>
      <c r="S5" s="5">
        <f t="shared" si="0"/>
        <v>0</v>
      </c>
    </row>
    <row r="6" spans="1:19" x14ac:dyDescent="0.25">
      <c r="A6" t="s">
        <v>19</v>
      </c>
      <c r="G6">
        <v>0</v>
      </c>
      <c r="K6">
        <v>0</v>
      </c>
      <c r="S6" s="5">
        <f t="shared" si="0"/>
        <v>0</v>
      </c>
    </row>
    <row r="7" spans="1:19" x14ac:dyDescent="0.25">
      <c r="A7" t="s">
        <v>20</v>
      </c>
      <c r="S7" s="5">
        <f t="shared" si="0"/>
        <v>0</v>
      </c>
    </row>
    <row r="8" spans="1:19" x14ac:dyDescent="0.25">
      <c r="A8" t="s">
        <v>21</v>
      </c>
      <c r="G8">
        <v>0</v>
      </c>
      <c r="K8">
        <v>0</v>
      </c>
      <c r="S8" s="5">
        <f t="shared" si="0"/>
        <v>0</v>
      </c>
    </row>
    <row r="9" spans="1:19" x14ac:dyDescent="0.25">
      <c r="A9" t="s">
        <v>22</v>
      </c>
      <c r="G9">
        <v>0</v>
      </c>
      <c r="S9" s="5">
        <f t="shared" si="0"/>
        <v>0</v>
      </c>
    </row>
    <row r="10" spans="1:19" x14ac:dyDescent="0.25">
      <c r="A10" t="s">
        <v>23</v>
      </c>
      <c r="G10">
        <v>0</v>
      </c>
      <c r="S10" s="5">
        <f t="shared" si="0"/>
        <v>0</v>
      </c>
    </row>
    <row r="11" spans="1:19" x14ac:dyDescent="0.25">
      <c r="A11" t="s">
        <v>24</v>
      </c>
      <c r="G11">
        <v>0</v>
      </c>
      <c r="K11">
        <v>0</v>
      </c>
      <c r="S11" s="5">
        <f t="shared" si="0"/>
        <v>0</v>
      </c>
    </row>
    <row r="12" spans="1:19" x14ac:dyDescent="0.25">
      <c r="A12" t="s">
        <v>25</v>
      </c>
      <c r="G12">
        <v>0</v>
      </c>
      <c r="K12">
        <v>0</v>
      </c>
      <c r="S12" s="5">
        <f t="shared" si="0"/>
        <v>0</v>
      </c>
    </row>
    <row r="13" spans="1:19" x14ac:dyDescent="0.25">
      <c r="A13" t="s">
        <v>26</v>
      </c>
      <c r="G13">
        <v>0</v>
      </c>
      <c r="S13" s="5">
        <f t="shared" si="0"/>
        <v>0</v>
      </c>
    </row>
    <row r="14" spans="1:19" x14ac:dyDescent="0.25">
      <c r="A14" t="s">
        <v>27</v>
      </c>
      <c r="G14">
        <v>0</v>
      </c>
      <c r="K14">
        <v>0</v>
      </c>
      <c r="S14" s="5">
        <f t="shared" si="0"/>
        <v>0</v>
      </c>
    </row>
    <row r="15" spans="1:19" x14ac:dyDescent="0.25">
      <c r="A15" t="s">
        <v>28</v>
      </c>
      <c r="G15">
        <v>0</v>
      </c>
      <c r="K15">
        <v>0</v>
      </c>
      <c r="S15" s="5">
        <f t="shared" si="0"/>
        <v>0</v>
      </c>
    </row>
    <row r="16" spans="1:19" x14ac:dyDescent="0.25">
      <c r="A16" t="s">
        <v>29</v>
      </c>
      <c r="G16">
        <v>7200</v>
      </c>
      <c r="H16" t="s">
        <v>30</v>
      </c>
      <c r="K16">
        <v>0</v>
      </c>
      <c r="O16">
        <v>0</v>
      </c>
      <c r="S16" s="5">
        <f t="shared" si="0"/>
        <v>7200</v>
      </c>
    </row>
    <row r="17" spans="1:19" x14ac:dyDescent="0.25">
      <c r="A17" t="s">
        <v>31</v>
      </c>
      <c r="G17">
        <v>0</v>
      </c>
      <c r="K17">
        <v>0</v>
      </c>
      <c r="S17" s="5">
        <f t="shared" si="0"/>
        <v>0</v>
      </c>
    </row>
    <row r="18" spans="1:19" x14ac:dyDescent="0.25">
      <c r="A18" t="s">
        <v>32</v>
      </c>
      <c r="G18">
        <v>0</v>
      </c>
      <c r="K18">
        <v>0</v>
      </c>
      <c r="S18" s="5">
        <f t="shared" si="0"/>
        <v>0</v>
      </c>
    </row>
    <row r="19" spans="1:19" x14ac:dyDescent="0.25">
      <c r="A19" t="s">
        <v>33</v>
      </c>
      <c r="G19">
        <v>0</v>
      </c>
      <c r="K19">
        <v>0</v>
      </c>
      <c r="S19" s="5">
        <f t="shared" si="0"/>
        <v>0</v>
      </c>
    </row>
    <row r="20" spans="1:19" x14ac:dyDescent="0.25">
      <c r="A20" t="s">
        <v>34</v>
      </c>
      <c r="G20">
        <v>0</v>
      </c>
      <c r="K20">
        <v>0</v>
      </c>
      <c r="S20" s="5">
        <f t="shared" si="0"/>
        <v>0</v>
      </c>
    </row>
    <row r="21" spans="1:19" x14ac:dyDescent="0.25">
      <c r="A21" t="s">
        <v>35</v>
      </c>
      <c r="G21">
        <v>0</v>
      </c>
      <c r="S21" s="5">
        <f t="shared" si="0"/>
        <v>0</v>
      </c>
    </row>
    <row r="22" spans="1:19" x14ac:dyDescent="0.25">
      <c r="A22" t="s">
        <v>36</v>
      </c>
      <c r="G22">
        <v>0</v>
      </c>
      <c r="K22">
        <v>0</v>
      </c>
      <c r="S22" s="5">
        <f t="shared" si="0"/>
        <v>0</v>
      </c>
    </row>
    <row r="23" spans="1:19" x14ac:dyDescent="0.25">
      <c r="A23" t="s">
        <v>37</v>
      </c>
      <c r="G23">
        <v>0</v>
      </c>
      <c r="K23">
        <v>0</v>
      </c>
      <c r="S23" s="5">
        <f t="shared" si="0"/>
        <v>0</v>
      </c>
    </row>
    <row r="24" spans="1:19" x14ac:dyDescent="0.25">
      <c r="A24" t="s">
        <v>38</v>
      </c>
      <c r="G24">
        <v>0</v>
      </c>
      <c r="K24">
        <v>0</v>
      </c>
      <c r="S24" s="5">
        <f t="shared" si="0"/>
        <v>0</v>
      </c>
    </row>
    <row r="25" spans="1:19" x14ac:dyDescent="0.25">
      <c r="A25" t="s">
        <v>39</v>
      </c>
      <c r="G25">
        <v>0</v>
      </c>
      <c r="K25">
        <v>0</v>
      </c>
      <c r="S25" s="5">
        <f t="shared" si="0"/>
        <v>0</v>
      </c>
    </row>
    <row r="26" spans="1:19" x14ac:dyDescent="0.25">
      <c r="A26" t="s">
        <v>40</v>
      </c>
      <c r="G26">
        <v>0</v>
      </c>
      <c r="K26">
        <v>0</v>
      </c>
      <c r="S26" s="5">
        <f t="shared" si="0"/>
        <v>0</v>
      </c>
    </row>
    <row r="27" spans="1:19" x14ac:dyDescent="0.25">
      <c r="A27" t="s">
        <v>41</v>
      </c>
      <c r="G27">
        <v>0</v>
      </c>
      <c r="S27" s="5">
        <f t="shared" si="0"/>
        <v>0</v>
      </c>
    </row>
    <row r="28" spans="1:19" x14ac:dyDescent="0.25">
      <c r="A28" t="s">
        <v>42</v>
      </c>
      <c r="G28">
        <v>0</v>
      </c>
      <c r="S28" s="5">
        <f t="shared" si="0"/>
        <v>0</v>
      </c>
    </row>
    <row r="29" spans="1:19" x14ac:dyDescent="0.25">
      <c r="A29" t="s">
        <v>43</v>
      </c>
      <c r="B29">
        <v>3150</v>
      </c>
      <c r="G29">
        <v>0</v>
      </c>
      <c r="K29">
        <v>0</v>
      </c>
      <c r="S29" s="5">
        <f t="shared" si="0"/>
        <v>3150</v>
      </c>
    </row>
    <row r="30" spans="1:19" x14ac:dyDescent="0.25">
      <c r="A30" t="s">
        <v>44</v>
      </c>
      <c r="B30">
        <v>3300</v>
      </c>
      <c r="G30">
        <v>0</v>
      </c>
      <c r="K30">
        <v>0</v>
      </c>
      <c r="S30" s="5">
        <f t="shared" si="0"/>
        <v>3300</v>
      </c>
    </row>
    <row r="31" spans="1:19" x14ac:dyDescent="0.25">
      <c r="A31" t="s">
        <v>45</v>
      </c>
      <c r="G31">
        <v>0</v>
      </c>
      <c r="S31" s="5">
        <f t="shared" si="0"/>
        <v>0</v>
      </c>
    </row>
    <row r="32" spans="1:19" x14ac:dyDescent="0.25">
      <c r="A32" t="s">
        <v>46</v>
      </c>
      <c r="B32">
        <v>4200</v>
      </c>
      <c r="G32">
        <v>0</v>
      </c>
      <c r="K32">
        <v>0</v>
      </c>
      <c r="S32" s="5">
        <f t="shared" si="0"/>
        <v>4200</v>
      </c>
    </row>
    <row r="33" spans="1:19" x14ac:dyDescent="0.25">
      <c r="A33" t="s">
        <v>47</v>
      </c>
      <c r="B33">
        <v>3000</v>
      </c>
      <c r="G33">
        <v>0</v>
      </c>
      <c r="K33">
        <v>0</v>
      </c>
      <c r="S33" s="5">
        <f t="shared" si="0"/>
        <v>3000</v>
      </c>
    </row>
    <row r="34" spans="1:19" x14ac:dyDescent="0.25">
      <c r="A34" t="s">
        <v>48</v>
      </c>
      <c r="B34">
        <v>7800</v>
      </c>
      <c r="G34">
        <v>0</v>
      </c>
      <c r="K34">
        <v>0</v>
      </c>
      <c r="S34" s="5">
        <f t="shared" si="0"/>
        <v>7800</v>
      </c>
    </row>
    <row r="35" spans="1:19" x14ac:dyDescent="0.25">
      <c r="A35" t="s">
        <v>49</v>
      </c>
      <c r="B35">
        <v>2100</v>
      </c>
      <c r="G35">
        <v>0</v>
      </c>
      <c r="K35">
        <v>0</v>
      </c>
      <c r="S35" s="5">
        <f t="shared" ref="S35:S66" si="1">B35+G35+K35+O35</f>
        <v>2100</v>
      </c>
    </row>
    <row r="36" spans="1:19" x14ac:dyDescent="0.25">
      <c r="A36" t="s">
        <v>50</v>
      </c>
      <c r="B36">
        <v>9000</v>
      </c>
      <c r="G36">
        <v>0</v>
      </c>
      <c r="K36">
        <v>0</v>
      </c>
      <c r="S36" s="5">
        <f t="shared" si="1"/>
        <v>9000</v>
      </c>
    </row>
    <row r="37" spans="1:19" x14ac:dyDescent="0.25">
      <c r="A37" t="s">
        <v>51</v>
      </c>
      <c r="G37">
        <v>0</v>
      </c>
      <c r="S37" s="5">
        <f t="shared" si="1"/>
        <v>0</v>
      </c>
    </row>
    <row r="38" spans="1:19" x14ac:dyDescent="0.25">
      <c r="A38" t="s">
        <v>52</v>
      </c>
      <c r="G38">
        <v>0</v>
      </c>
      <c r="S38" s="5">
        <f t="shared" si="1"/>
        <v>0</v>
      </c>
    </row>
    <row r="39" spans="1:19" x14ac:dyDescent="0.25">
      <c r="A39" t="s">
        <v>53</v>
      </c>
      <c r="G39">
        <v>0</v>
      </c>
      <c r="S39" s="5">
        <f t="shared" si="1"/>
        <v>0</v>
      </c>
    </row>
    <row r="40" spans="1:19" x14ac:dyDescent="0.25">
      <c r="A40" t="s">
        <v>54</v>
      </c>
      <c r="G40">
        <v>5100</v>
      </c>
      <c r="H40" t="s">
        <v>30</v>
      </c>
      <c r="K40">
        <v>0</v>
      </c>
      <c r="S40" s="5">
        <f t="shared" si="1"/>
        <v>5100</v>
      </c>
    </row>
    <row r="41" spans="1:19" x14ac:dyDescent="0.25">
      <c r="A41" t="s">
        <v>55</v>
      </c>
      <c r="G41">
        <v>2300</v>
      </c>
      <c r="H41" t="s">
        <v>30</v>
      </c>
      <c r="K41">
        <v>0</v>
      </c>
      <c r="S41" s="5">
        <f t="shared" si="1"/>
        <v>2300</v>
      </c>
    </row>
    <row r="42" spans="1:19" x14ac:dyDescent="0.25">
      <c r="A42" t="s">
        <v>56</v>
      </c>
      <c r="G42">
        <v>4800</v>
      </c>
      <c r="H42" t="s">
        <v>30</v>
      </c>
      <c r="K42">
        <v>0</v>
      </c>
      <c r="S42" s="5">
        <f t="shared" si="1"/>
        <v>4800</v>
      </c>
    </row>
    <row r="43" spans="1:19" x14ac:dyDescent="0.25">
      <c r="A43" t="s">
        <v>57</v>
      </c>
      <c r="G43">
        <v>0</v>
      </c>
      <c r="K43">
        <v>0</v>
      </c>
      <c r="S43" s="5">
        <f t="shared" si="1"/>
        <v>0</v>
      </c>
    </row>
    <row r="44" spans="1:19" x14ac:dyDescent="0.25">
      <c r="A44" t="s">
        <v>58</v>
      </c>
      <c r="B44">
        <v>188000</v>
      </c>
      <c r="C44" t="s">
        <v>13</v>
      </c>
      <c r="D44" t="s">
        <v>14</v>
      </c>
      <c r="E44" t="s">
        <v>13</v>
      </c>
      <c r="G44">
        <v>0</v>
      </c>
      <c r="K44">
        <v>6250</v>
      </c>
      <c r="L44" t="s">
        <v>13</v>
      </c>
      <c r="O44">
        <v>32000</v>
      </c>
      <c r="P44" t="s">
        <v>13</v>
      </c>
      <c r="Q44" t="s">
        <v>13</v>
      </c>
      <c r="S44" s="5">
        <f t="shared" si="1"/>
        <v>226250</v>
      </c>
    </row>
    <row r="45" spans="1:19" x14ac:dyDescent="0.25">
      <c r="A45" t="s">
        <v>59</v>
      </c>
      <c r="B45">
        <v>1200</v>
      </c>
      <c r="G45">
        <v>0</v>
      </c>
      <c r="K45">
        <v>0</v>
      </c>
      <c r="S45" s="5">
        <f t="shared" si="1"/>
        <v>1200</v>
      </c>
    </row>
    <row r="46" spans="1:19" x14ac:dyDescent="0.25">
      <c r="A46" t="s">
        <v>60</v>
      </c>
      <c r="G46">
        <v>0</v>
      </c>
      <c r="K46">
        <v>0</v>
      </c>
      <c r="S46" s="5">
        <f t="shared" si="1"/>
        <v>0</v>
      </c>
    </row>
    <row r="47" spans="1:19" x14ac:dyDescent="0.25">
      <c r="A47" t="s">
        <v>61</v>
      </c>
      <c r="G47">
        <v>0</v>
      </c>
      <c r="K47">
        <v>0</v>
      </c>
      <c r="S47" s="5">
        <f t="shared" si="1"/>
        <v>0</v>
      </c>
    </row>
    <row r="48" spans="1:19" x14ac:dyDescent="0.25">
      <c r="A48" t="s">
        <v>62</v>
      </c>
      <c r="G48">
        <v>0</v>
      </c>
      <c r="K48">
        <v>0</v>
      </c>
      <c r="S48" s="5">
        <f t="shared" si="1"/>
        <v>0</v>
      </c>
    </row>
    <row r="49" spans="1:19" x14ac:dyDescent="0.25">
      <c r="A49" t="s">
        <v>63</v>
      </c>
      <c r="B49">
        <v>0</v>
      </c>
      <c r="G49">
        <v>4500</v>
      </c>
      <c r="H49" t="s">
        <v>30</v>
      </c>
      <c r="K49">
        <v>0</v>
      </c>
      <c r="S49" s="5">
        <f t="shared" si="1"/>
        <v>4500</v>
      </c>
    </row>
    <row r="50" spans="1:19" x14ac:dyDescent="0.25">
      <c r="A50" t="s">
        <v>64</v>
      </c>
      <c r="B50">
        <v>0</v>
      </c>
      <c r="G50">
        <v>4800</v>
      </c>
      <c r="H50" t="s">
        <v>30</v>
      </c>
      <c r="K50">
        <v>0</v>
      </c>
      <c r="S50" s="5">
        <f t="shared" si="1"/>
        <v>4800</v>
      </c>
    </row>
    <row r="51" spans="1:19" x14ac:dyDescent="0.25">
      <c r="A51" t="s">
        <v>65</v>
      </c>
      <c r="B51">
        <v>0</v>
      </c>
      <c r="G51">
        <v>6300</v>
      </c>
      <c r="H51" t="s">
        <v>30</v>
      </c>
      <c r="K51">
        <v>0</v>
      </c>
      <c r="S51" s="5">
        <f t="shared" si="1"/>
        <v>6300</v>
      </c>
    </row>
    <row r="52" spans="1:19" x14ac:dyDescent="0.25">
      <c r="A52" t="s">
        <v>66</v>
      </c>
      <c r="G52">
        <v>0</v>
      </c>
      <c r="K52">
        <v>0</v>
      </c>
      <c r="S52" s="5">
        <f t="shared" si="1"/>
        <v>0</v>
      </c>
    </row>
    <row r="53" spans="1:19" x14ac:dyDescent="0.25">
      <c r="A53" t="s">
        <v>67</v>
      </c>
      <c r="G53">
        <v>0</v>
      </c>
      <c r="S53" s="5">
        <f t="shared" si="1"/>
        <v>0</v>
      </c>
    </row>
    <row r="54" spans="1:19" x14ac:dyDescent="0.25">
      <c r="A54" t="s">
        <v>68</v>
      </c>
      <c r="G54">
        <v>0</v>
      </c>
      <c r="K54">
        <v>0</v>
      </c>
      <c r="S54" s="5">
        <f t="shared" si="1"/>
        <v>0</v>
      </c>
    </row>
    <row r="55" spans="1:19" x14ac:dyDescent="0.25">
      <c r="A55" t="s">
        <v>69</v>
      </c>
      <c r="G55">
        <v>0</v>
      </c>
      <c r="S55" s="5">
        <f t="shared" si="1"/>
        <v>0</v>
      </c>
    </row>
    <row r="56" spans="1:19" x14ac:dyDescent="0.25">
      <c r="A56" t="s">
        <v>70</v>
      </c>
      <c r="G56">
        <v>0</v>
      </c>
      <c r="K56">
        <v>0</v>
      </c>
      <c r="S56" s="5">
        <f t="shared" si="1"/>
        <v>0</v>
      </c>
    </row>
    <row r="57" spans="1:19" x14ac:dyDescent="0.25">
      <c r="A57" t="s">
        <v>71</v>
      </c>
      <c r="G57">
        <v>0</v>
      </c>
      <c r="S57" s="5">
        <f t="shared" si="1"/>
        <v>0</v>
      </c>
    </row>
    <row r="58" spans="1:19" x14ac:dyDescent="0.25">
      <c r="A58" t="s">
        <v>72</v>
      </c>
      <c r="G58">
        <v>0</v>
      </c>
      <c r="S58" s="5">
        <f t="shared" si="1"/>
        <v>0</v>
      </c>
    </row>
    <row r="59" spans="1:19" x14ac:dyDescent="0.25">
      <c r="A59" t="s">
        <v>73</v>
      </c>
      <c r="G59">
        <v>0</v>
      </c>
      <c r="K59">
        <v>0</v>
      </c>
      <c r="S59" s="5">
        <f t="shared" si="1"/>
        <v>0</v>
      </c>
    </row>
    <row r="60" spans="1:19" x14ac:dyDescent="0.25">
      <c r="A60" t="s">
        <v>74</v>
      </c>
      <c r="G60">
        <v>0</v>
      </c>
      <c r="K60">
        <v>0</v>
      </c>
      <c r="S60" s="5">
        <f t="shared" si="1"/>
        <v>0</v>
      </c>
    </row>
    <row r="61" spans="1:19" x14ac:dyDescent="0.25">
      <c r="A61" t="s">
        <v>75</v>
      </c>
      <c r="G61">
        <v>0</v>
      </c>
      <c r="K61">
        <v>0</v>
      </c>
      <c r="S61" s="5">
        <f t="shared" si="1"/>
        <v>0</v>
      </c>
    </row>
    <row r="62" spans="1:19" x14ac:dyDescent="0.25">
      <c r="A62" t="s">
        <v>76</v>
      </c>
      <c r="G62">
        <v>0</v>
      </c>
      <c r="S62" s="5">
        <f t="shared" si="1"/>
        <v>0</v>
      </c>
    </row>
    <row r="63" spans="1:19" x14ac:dyDescent="0.25">
      <c r="A63" t="s">
        <v>77</v>
      </c>
      <c r="G63">
        <v>0</v>
      </c>
      <c r="S63" s="5">
        <f t="shared" si="1"/>
        <v>0</v>
      </c>
    </row>
    <row r="64" spans="1:19" x14ac:dyDescent="0.25">
      <c r="A64" t="s">
        <v>78</v>
      </c>
      <c r="G64">
        <v>0</v>
      </c>
      <c r="S64" s="5">
        <f t="shared" si="1"/>
        <v>0</v>
      </c>
    </row>
    <row r="65" spans="1:19" x14ac:dyDescent="0.25">
      <c r="A65" t="s">
        <v>79</v>
      </c>
      <c r="G65">
        <v>0</v>
      </c>
      <c r="K65">
        <v>0</v>
      </c>
      <c r="S65" s="5">
        <f t="shared" si="1"/>
        <v>0</v>
      </c>
    </row>
    <row r="66" spans="1:19" x14ac:dyDescent="0.25">
      <c r="A66" t="s">
        <v>80</v>
      </c>
      <c r="G66">
        <v>0</v>
      </c>
      <c r="K66">
        <v>0</v>
      </c>
      <c r="S66" s="5">
        <f t="shared" si="1"/>
        <v>0</v>
      </c>
    </row>
    <row r="67" spans="1:19" x14ac:dyDescent="0.25">
      <c r="A67" t="s">
        <v>81</v>
      </c>
      <c r="G67">
        <v>0</v>
      </c>
      <c r="K67">
        <v>0</v>
      </c>
      <c r="S67" s="5">
        <f t="shared" ref="S67:S98" si="2">B67+G67+K67+O67</f>
        <v>0</v>
      </c>
    </row>
    <row r="68" spans="1:19" x14ac:dyDescent="0.25">
      <c r="A68" t="s">
        <v>82</v>
      </c>
      <c r="G68">
        <v>0</v>
      </c>
      <c r="S68" s="5">
        <f t="shared" si="2"/>
        <v>0</v>
      </c>
    </row>
    <row r="69" spans="1:19" x14ac:dyDescent="0.25">
      <c r="A69" t="s">
        <v>83</v>
      </c>
      <c r="G69">
        <v>0</v>
      </c>
      <c r="K69">
        <v>0</v>
      </c>
      <c r="S69" s="5">
        <f t="shared" si="2"/>
        <v>0</v>
      </c>
    </row>
    <row r="70" spans="1:19" x14ac:dyDescent="0.25">
      <c r="A70" t="s">
        <v>84</v>
      </c>
      <c r="H70" t="s">
        <v>30</v>
      </c>
      <c r="K70">
        <v>0</v>
      </c>
      <c r="S70" s="5">
        <f t="shared" si="2"/>
        <v>0</v>
      </c>
    </row>
    <row r="71" spans="1:19" x14ac:dyDescent="0.25">
      <c r="A71" t="s">
        <v>85</v>
      </c>
      <c r="H71" t="s">
        <v>30</v>
      </c>
      <c r="K71">
        <v>0</v>
      </c>
      <c r="S71" s="5">
        <f t="shared" si="2"/>
        <v>0</v>
      </c>
    </row>
    <row r="72" spans="1:19" x14ac:dyDescent="0.25">
      <c r="A72" t="s">
        <v>86</v>
      </c>
      <c r="G72">
        <v>0</v>
      </c>
      <c r="K72">
        <v>0</v>
      </c>
      <c r="S72" s="5">
        <f t="shared" si="2"/>
        <v>0</v>
      </c>
    </row>
    <row r="73" spans="1:19" x14ac:dyDescent="0.25">
      <c r="A73" t="s">
        <v>87</v>
      </c>
      <c r="G73">
        <v>0</v>
      </c>
      <c r="K73">
        <v>0</v>
      </c>
      <c r="S73" s="5">
        <f t="shared" si="2"/>
        <v>0</v>
      </c>
    </row>
    <row r="74" spans="1:19" x14ac:dyDescent="0.25">
      <c r="A74" t="s">
        <v>88</v>
      </c>
      <c r="H74" t="s">
        <v>30</v>
      </c>
      <c r="K74">
        <v>0</v>
      </c>
      <c r="S74" s="5">
        <f t="shared" si="2"/>
        <v>0</v>
      </c>
    </row>
    <row r="75" spans="1:19" x14ac:dyDescent="0.25">
      <c r="A75" t="s">
        <v>89</v>
      </c>
      <c r="H75" t="s">
        <v>30</v>
      </c>
      <c r="K75">
        <v>0</v>
      </c>
      <c r="S75" s="5">
        <f t="shared" si="2"/>
        <v>0</v>
      </c>
    </row>
    <row r="76" spans="1:19" x14ac:dyDescent="0.25">
      <c r="A76" t="s">
        <v>90</v>
      </c>
      <c r="K76">
        <v>0</v>
      </c>
      <c r="S76" s="5">
        <f t="shared" si="2"/>
        <v>0</v>
      </c>
    </row>
    <row r="77" spans="1:19" x14ac:dyDescent="0.25">
      <c r="A77" t="s">
        <v>91</v>
      </c>
      <c r="G77">
        <v>0</v>
      </c>
      <c r="S77" s="5">
        <f t="shared" si="2"/>
        <v>0</v>
      </c>
    </row>
    <row r="78" spans="1:19" x14ac:dyDescent="0.25">
      <c r="A78" t="s">
        <v>92</v>
      </c>
      <c r="G78">
        <v>0</v>
      </c>
      <c r="K78">
        <v>0</v>
      </c>
      <c r="S78" s="5">
        <f t="shared" si="2"/>
        <v>0</v>
      </c>
    </row>
    <row r="79" spans="1:19" x14ac:dyDescent="0.25">
      <c r="A79" t="s">
        <v>93</v>
      </c>
      <c r="G79">
        <v>0</v>
      </c>
      <c r="K79">
        <v>0</v>
      </c>
      <c r="S79" s="5">
        <f t="shared" si="2"/>
        <v>0</v>
      </c>
    </row>
    <row r="80" spans="1:19" x14ac:dyDescent="0.25">
      <c r="A80" t="s">
        <v>94</v>
      </c>
      <c r="G80">
        <v>0</v>
      </c>
      <c r="K80">
        <v>0</v>
      </c>
      <c r="S80" s="5">
        <f t="shared" si="2"/>
        <v>0</v>
      </c>
    </row>
    <row r="81" spans="1:19" x14ac:dyDescent="0.25">
      <c r="A81" t="s">
        <v>95</v>
      </c>
      <c r="G81">
        <v>0</v>
      </c>
      <c r="K81">
        <v>0</v>
      </c>
      <c r="S81" s="5">
        <f t="shared" si="2"/>
        <v>0</v>
      </c>
    </row>
    <row r="82" spans="1:19" x14ac:dyDescent="0.25">
      <c r="A82" t="s">
        <v>96</v>
      </c>
      <c r="G82">
        <v>0</v>
      </c>
      <c r="K82">
        <v>0</v>
      </c>
      <c r="S82" s="5">
        <f t="shared" si="2"/>
        <v>0</v>
      </c>
    </row>
    <row r="83" spans="1:19" x14ac:dyDescent="0.25">
      <c r="A83" t="s">
        <v>97</v>
      </c>
      <c r="G83">
        <v>0</v>
      </c>
      <c r="S83" s="5">
        <f t="shared" si="2"/>
        <v>0</v>
      </c>
    </row>
    <row r="84" spans="1:19" x14ac:dyDescent="0.25">
      <c r="A84" t="s">
        <v>98</v>
      </c>
      <c r="G84">
        <v>0</v>
      </c>
      <c r="S84" s="5">
        <f t="shared" si="2"/>
        <v>0</v>
      </c>
    </row>
    <row r="85" spans="1:19" x14ac:dyDescent="0.25">
      <c r="A85" t="s">
        <v>99</v>
      </c>
      <c r="G85">
        <v>0</v>
      </c>
      <c r="S85" s="5">
        <f t="shared" si="2"/>
        <v>0</v>
      </c>
    </row>
    <row r="86" spans="1:19" x14ac:dyDescent="0.25">
      <c r="A86" t="s">
        <v>100</v>
      </c>
      <c r="G86">
        <v>0</v>
      </c>
      <c r="S86" s="5">
        <f t="shared" si="2"/>
        <v>0</v>
      </c>
    </row>
    <row r="87" spans="1:19" x14ac:dyDescent="0.25">
      <c r="A87" t="s">
        <v>101</v>
      </c>
      <c r="G87">
        <v>0</v>
      </c>
      <c r="S87" s="5">
        <f t="shared" si="2"/>
        <v>0</v>
      </c>
    </row>
    <row r="88" spans="1:19" x14ac:dyDescent="0.25">
      <c r="A88" t="s">
        <v>102</v>
      </c>
      <c r="G88">
        <v>0</v>
      </c>
      <c r="K88">
        <v>0</v>
      </c>
      <c r="S88" s="5">
        <f t="shared" si="2"/>
        <v>0</v>
      </c>
    </row>
    <row r="89" spans="1:19" x14ac:dyDescent="0.25">
      <c r="A89" t="s">
        <v>103</v>
      </c>
      <c r="G89">
        <v>0</v>
      </c>
      <c r="K89">
        <v>0</v>
      </c>
      <c r="S89" s="5">
        <f t="shared" si="2"/>
        <v>0</v>
      </c>
    </row>
    <row r="90" spans="1:19" x14ac:dyDescent="0.25">
      <c r="A90" t="s">
        <v>104</v>
      </c>
      <c r="G90">
        <v>0</v>
      </c>
      <c r="K90">
        <v>0</v>
      </c>
      <c r="S90" s="5">
        <f t="shared" si="2"/>
        <v>0</v>
      </c>
    </row>
    <row r="91" spans="1:19" x14ac:dyDescent="0.25">
      <c r="A91" t="s">
        <v>105</v>
      </c>
      <c r="G91">
        <v>0</v>
      </c>
      <c r="K91">
        <v>0</v>
      </c>
      <c r="S91" s="5">
        <f t="shared" si="2"/>
        <v>0</v>
      </c>
    </row>
    <row r="92" spans="1:19" x14ac:dyDescent="0.25">
      <c r="A92" t="s">
        <v>106</v>
      </c>
      <c r="G92">
        <v>0</v>
      </c>
      <c r="S92" s="5">
        <f t="shared" si="2"/>
        <v>0</v>
      </c>
    </row>
    <row r="93" spans="1:19" x14ac:dyDescent="0.25">
      <c r="A93" t="s">
        <v>107</v>
      </c>
      <c r="G93">
        <v>0</v>
      </c>
      <c r="K93">
        <v>0</v>
      </c>
      <c r="S93" s="5">
        <f t="shared" si="2"/>
        <v>0</v>
      </c>
    </row>
    <row r="94" spans="1:19" x14ac:dyDescent="0.25">
      <c r="A94" t="s">
        <v>108</v>
      </c>
      <c r="G94">
        <v>0</v>
      </c>
      <c r="K94">
        <v>0</v>
      </c>
      <c r="S94" s="5">
        <f t="shared" si="2"/>
        <v>0</v>
      </c>
    </row>
    <row r="95" spans="1:19" x14ac:dyDescent="0.25">
      <c r="A95" t="s">
        <v>109</v>
      </c>
      <c r="G95">
        <v>0</v>
      </c>
      <c r="K95">
        <v>0</v>
      </c>
      <c r="S95" s="5">
        <f t="shared" si="2"/>
        <v>0</v>
      </c>
    </row>
    <row r="96" spans="1:19" x14ac:dyDescent="0.25">
      <c r="A96" t="s">
        <v>110</v>
      </c>
      <c r="G96">
        <v>0</v>
      </c>
      <c r="K96">
        <v>0</v>
      </c>
      <c r="S96" s="5">
        <f t="shared" si="2"/>
        <v>0</v>
      </c>
    </row>
    <row r="97" spans="1:19" x14ac:dyDescent="0.25">
      <c r="A97" t="s">
        <v>111</v>
      </c>
      <c r="G97">
        <v>0</v>
      </c>
      <c r="K97">
        <v>0</v>
      </c>
      <c r="S97" s="5">
        <f t="shared" si="2"/>
        <v>0</v>
      </c>
    </row>
    <row r="98" spans="1:19" x14ac:dyDescent="0.25">
      <c r="A98" t="s">
        <v>112</v>
      </c>
      <c r="G98">
        <v>0</v>
      </c>
      <c r="K98">
        <v>0</v>
      </c>
      <c r="S98" s="5">
        <f t="shared" si="2"/>
        <v>0</v>
      </c>
    </row>
    <row r="99" spans="1:19" x14ac:dyDescent="0.25">
      <c r="A99" t="s">
        <v>113</v>
      </c>
      <c r="G99">
        <v>0</v>
      </c>
      <c r="K99">
        <v>0</v>
      </c>
      <c r="S99" s="5">
        <f t="shared" ref="S99:S127" si="3">B99+G99+K99+O99</f>
        <v>0</v>
      </c>
    </row>
    <row r="100" spans="1:19" x14ac:dyDescent="0.25">
      <c r="A100" t="s">
        <v>114</v>
      </c>
      <c r="G100">
        <v>0</v>
      </c>
      <c r="K100">
        <v>0</v>
      </c>
      <c r="S100" s="5">
        <f t="shared" si="3"/>
        <v>0</v>
      </c>
    </row>
    <row r="101" spans="1:19" x14ac:dyDescent="0.25">
      <c r="A101" t="s">
        <v>115</v>
      </c>
      <c r="G101">
        <v>0</v>
      </c>
      <c r="K101">
        <v>0</v>
      </c>
      <c r="S101" s="5">
        <f t="shared" si="3"/>
        <v>0</v>
      </c>
    </row>
    <row r="102" spans="1:19" x14ac:dyDescent="0.25">
      <c r="A102" t="s">
        <v>116</v>
      </c>
      <c r="G102">
        <v>0</v>
      </c>
      <c r="K102">
        <v>0</v>
      </c>
      <c r="S102" s="5">
        <f t="shared" si="3"/>
        <v>0</v>
      </c>
    </row>
    <row r="103" spans="1:19" x14ac:dyDescent="0.25">
      <c r="A103" t="s">
        <v>117</v>
      </c>
      <c r="G103">
        <v>0</v>
      </c>
      <c r="K103">
        <v>0</v>
      </c>
      <c r="S103" s="5">
        <f t="shared" si="3"/>
        <v>0</v>
      </c>
    </row>
    <row r="104" spans="1:19" x14ac:dyDescent="0.25">
      <c r="A104" t="s">
        <v>118</v>
      </c>
      <c r="G104">
        <v>0</v>
      </c>
      <c r="K104">
        <v>0</v>
      </c>
      <c r="S104" s="5">
        <f t="shared" si="3"/>
        <v>0</v>
      </c>
    </row>
    <row r="105" spans="1:19" x14ac:dyDescent="0.25">
      <c r="A105" t="s">
        <v>119</v>
      </c>
      <c r="G105">
        <v>0</v>
      </c>
      <c r="K105">
        <v>0</v>
      </c>
      <c r="S105" s="5">
        <f t="shared" si="3"/>
        <v>0</v>
      </c>
    </row>
    <row r="106" spans="1:19" x14ac:dyDescent="0.25">
      <c r="A106" t="s">
        <v>120</v>
      </c>
      <c r="G106">
        <v>200</v>
      </c>
      <c r="H106" t="s">
        <v>121</v>
      </c>
      <c r="K106">
        <v>0</v>
      </c>
      <c r="S106" s="5">
        <f t="shared" si="3"/>
        <v>200</v>
      </c>
    </row>
    <row r="107" spans="1:19" x14ac:dyDescent="0.25">
      <c r="A107" t="s">
        <v>122</v>
      </c>
      <c r="G107">
        <v>0</v>
      </c>
      <c r="K107">
        <v>0</v>
      </c>
      <c r="S107" s="5">
        <f t="shared" si="3"/>
        <v>0</v>
      </c>
    </row>
    <row r="108" spans="1:19" x14ac:dyDescent="0.25">
      <c r="A108" t="s">
        <v>123</v>
      </c>
      <c r="G108">
        <v>7000</v>
      </c>
      <c r="H108" t="s">
        <v>30</v>
      </c>
      <c r="K108">
        <v>0</v>
      </c>
      <c r="S108" s="5">
        <f t="shared" si="3"/>
        <v>7000</v>
      </c>
    </row>
    <row r="109" spans="1:19" x14ac:dyDescent="0.25">
      <c r="A109" t="s">
        <v>124</v>
      </c>
      <c r="G109">
        <v>0</v>
      </c>
      <c r="K109">
        <v>0</v>
      </c>
      <c r="S109" s="5">
        <f t="shared" si="3"/>
        <v>0</v>
      </c>
    </row>
    <row r="110" spans="1:19" x14ac:dyDescent="0.25">
      <c r="A110" t="s">
        <v>125</v>
      </c>
      <c r="G110">
        <v>1500</v>
      </c>
      <c r="H110" t="s">
        <v>30</v>
      </c>
      <c r="K110">
        <v>0</v>
      </c>
      <c r="S110" s="5">
        <f t="shared" si="3"/>
        <v>1500</v>
      </c>
    </row>
    <row r="111" spans="1:19" x14ac:dyDescent="0.25">
      <c r="A111" t="s">
        <v>126</v>
      </c>
      <c r="G111">
        <v>900</v>
      </c>
      <c r="H111" t="s">
        <v>30</v>
      </c>
      <c r="K111">
        <v>0</v>
      </c>
      <c r="S111" s="5">
        <f t="shared" si="3"/>
        <v>900</v>
      </c>
    </row>
    <row r="112" spans="1:19" x14ac:dyDescent="0.25">
      <c r="A112" t="s">
        <v>127</v>
      </c>
      <c r="G112">
        <v>0</v>
      </c>
      <c r="K112">
        <v>0</v>
      </c>
      <c r="S112" s="5">
        <f t="shared" si="3"/>
        <v>0</v>
      </c>
    </row>
    <row r="113" spans="1:19" x14ac:dyDescent="0.25">
      <c r="A113" t="s">
        <v>128</v>
      </c>
      <c r="G113">
        <v>0</v>
      </c>
      <c r="K113">
        <v>0</v>
      </c>
      <c r="S113" s="5">
        <f t="shared" si="3"/>
        <v>0</v>
      </c>
    </row>
    <row r="114" spans="1:19" x14ac:dyDescent="0.25">
      <c r="A114" t="s">
        <v>129</v>
      </c>
      <c r="G114">
        <v>0</v>
      </c>
      <c r="K114">
        <v>0</v>
      </c>
      <c r="S114" s="5">
        <f t="shared" si="3"/>
        <v>0</v>
      </c>
    </row>
    <row r="115" spans="1:19" x14ac:dyDescent="0.25">
      <c r="A115" t="s">
        <v>130</v>
      </c>
      <c r="G115">
        <v>0</v>
      </c>
      <c r="K115">
        <v>0</v>
      </c>
      <c r="S115" s="5">
        <f t="shared" si="3"/>
        <v>0</v>
      </c>
    </row>
    <row r="116" spans="1:19" x14ac:dyDescent="0.25">
      <c r="A116" t="s">
        <v>131</v>
      </c>
      <c r="G116">
        <v>1500</v>
      </c>
      <c r="H116" t="s">
        <v>30</v>
      </c>
      <c r="K116">
        <v>0</v>
      </c>
      <c r="S116" s="5">
        <f t="shared" si="3"/>
        <v>1500</v>
      </c>
    </row>
    <row r="117" spans="1:19" x14ac:dyDescent="0.25">
      <c r="A117" t="s">
        <v>132</v>
      </c>
      <c r="G117">
        <v>400</v>
      </c>
      <c r="H117" t="s">
        <v>30</v>
      </c>
      <c r="K117">
        <v>0</v>
      </c>
      <c r="S117" s="5">
        <f t="shared" si="3"/>
        <v>400</v>
      </c>
    </row>
    <row r="118" spans="1:19" x14ac:dyDescent="0.25">
      <c r="A118" t="s">
        <v>133</v>
      </c>
      <c r="G118">
        <v>1800</v>
      </c>
      <c r="H118" t="s">
        <v>30</v>
      </c>
      <c r="K118">
        <v>0</v>
      </c>
      <c r="S118" s="5">
        <f t="shared" si="3"/>
        <v>1800</v>
      </c>
    </row>
    <row r="119" spans="1:19" x14ac:dyDescent="0.25">
      <c r="A119" t="s">
        <v>134</v>
      </c>
      <c r="G119">
        <v>0</v>
      </c>
      <c r="S119" s="5">
        <f t="shared" si="3"/>
        <v>0</v>
      </c>
    </row>
    <row r="120" spans="1:19" x14ac:dyDescent="0.25">
      <c r="A120" t="s">
        <v>135</v>
      </c>
      <c r="G120">
        <v>0</v>
      </c>
      <c r="S120" s="5">
        <f t="shared" si="3"/>
        <v>0</v>
      </c>
    </row>
    <row r="121" spans="1:19" x14ac:dyDescent="0.25">
      <c r="A121" t="s">
        <v>136</v>
      </c>
      <c r="G121">
        <v>0</v>
      </c>
      <c r="K121">
        <v>0</v>
      </c>
      <c r="S121" s="5">
        <f t="shared" si="3"/>
        <v>0</v>
      </c>
    </row>
    <row r="122" spans="1:19" x14ac:dyDescent="0.25">
      <c r="A122" t="s">
        <v>137</v>
      </c>
      <c r="G122">
        <v>0</v>
      </c>
      <c r="S122" s="5">
        <f t="shared" si="3"/>
        <v>0</v>
      </c>
    </row>
    <row r="123" spans="1:19" x14ac:dyDescent="0.25">
      <c r="A123" t="s">
        <v>138</v>
      </c>
      <c r="G123">
        <v>300</v>
      </c>
      <c r="H123" t="s">
        <v>121</v>
      </c>
      <c r="K123">
        <v>0</v>
      </c>
      <c r="S123" s="5">
        <f t="shared" si="3"/>
        <v>300</v>
      </c>
    </row>
    <row r="124" spans="1:19" x14ac:dyDescent="0.25">
      <c r="A124" t="s">
        <v>139</v>
      </c>
      <c r="G124">
        <v>0</v>
      </c>
      <c r="S124" s="5">
        <f t="shared" si="3"/>
        <v>0</v>
      </c>
    </row>
    <row r="125" spans="1:19" x14ac:dyDescent="0.25">
      <c r="A125" t="s">
        <v>140</v>
      </c>
      <c r="G125">
        <v>0</v>
      </c>
      <c r="K125">
        <v>0</v>
      </c>
      <c r="S125" s="5">
        <f t="shared" si="3"/>
        <v>0</v>
      </c>
    </row>
    <row r="126" spans="1:19" x14ac:dyDescent="0.25">
      <c r="A126" t="s">
        <v>141</v>
      </c>
      <c r="G126">
        <v>0</v>
      </c>
      <c r="K126">
        <v>0</v>
      </c>
      <c r="S126" s="5">
        <f t="shared" si="3"/>
        <v>0</v>
      </c>
    </row>
    <row r="127" spans="1:19" x14ac:dyDescent="0.25">
      <c r="A127" t="s">
        <v>142</v>
      </c>
      <c r="G127">
        <v>0</v>
      </c>
      <c r="K127">
        <v>0</v>
      </c>
      <c r="S127" s="5">
        <f t="shared" si="3"/>
        <v>0</v>
      </c>
    </row>
    <row r="128" spans="1:19" x14ac:dyDescent="0.25">
      <c r="S128" s="5"/>
    </row>
    <row r="129" spans="19:19" x14ac:dyDescent="0.25">
      <c r="S129" s="5"/>
    </row>
    <row r="130" spans="19:19" x14ac:dyDescent="0.25">
      <c r="S130" s="5"/>
    </row>
    <row r="131" spans="19:19" x14ac:dyDescent="0.25">
      <c r="S131" s="5"/>
    </row>
    <row r="132" spans="19:19" x14ac:dyDescent="0.25">
      <c r="S132" s="5"/>
    </row>
    <row r="133" spans="19:19" x14ac:dyDescent="0.25">
      <c r="S133" s="5"/>
    </row>
    <row r="134" spans="19:19" x14ac:dyDescent="0.25">
      <c r="S134" s="5"/>
    </row>
    <row r="135" spans="19:19" x14ac:dyDescent="0.25">
      <c r="S135" s="5"/>
    </row>
    <row r="136" spans="19:19" x14ac:dyDescent="0.25">
      <c r="S136" s="5"/>
    </row>
    <row r="137" spans="19:19" x14ac:dyDescent="0.25">
      <c r="S137" s="5"/>
    </row>
    <row r="138" spans="19:19" x14ac:dyDescent="0.25">
      <c r="S138" s="5"/>
    </row>
    <row r="139" spans="19:19" x14ac:dyDescent="0.25">
      <c r="S139" s="5"/>
    </row>
    <row r="140" spans="19:19" x14ac:dyDescent="0.25">
      <c r="S140" s="5"/>
    </row>
    <row r="141" spans="19:19" x14ac:dyDescent="0.25">
      <c r="S141" s="5"/>
    </row>
    <row r="142" spans="19:19" x14ac:dyDescent="0.25">
      <c r="S142" s="5"/>
    </row>
    <row r="143" spans="19:19" x14ac:dyDescent="0.25">
      <c r="S143" s="5"/>
    </row>
    <row r="144" spans="19:19" x14ac:dyDescent="0.25">
      <c r="S144" s="5"/>
    </row>
    <row r="145" spans="19:19" x14ac:dyDescent="0.25">
      <c r="S145" s="5"/>
    </row>
    <row r="146" spans="19:19" x14ac:dyDescent="0.25">
      <c r="S146" s="5"/>
    </row>
    <row r="147" spans="19:19" x14ac:dyDescent="0.25">
      <c r="S147" s="5"/>
    </row>
    <row r="148" spans="19:19" x14ac:dyDescent="0.25">
      <c r="S148" s="5"/>
    </row>
    <row r="149" spans="19:19" x14ac:dyDescent="0.25">
      <c r="S149" s="5"/>
    </row>
    <row r="150" spans="19:19" x14ac:dyDescent="0.25">
      <c r="S150" s="5"/>
    </row>
    <row r="151" spans="19:19" x14ac:dyDescent="0.25">
      <c r="S151" s="5"/>
    </row>
    <row r="152" spans="19:19" x14ac:dyDescent="0.25">
      <c r="S152" s="5"/>
    </row>
    <row r="153" spans="19:19" x14ac:dyDescent="0.25">
      <c r="S153" s="5"/>
    </row>
    <row r="154" spans="19:19" x14ac:dyDescent="0.25">
      <c r="S154" s="5"/>
    </row>
    <row r="155" spans="19:19" x14ac:dyDescent="0.25">
      <c r="S155" s="5"/>
    </row>
  </sheetData>
  <autoFilter ref="A2:S127"/>
  <conditionalFormatting sqref="A1:A1048576">
    <cfRule type="duplicateValues" dxfId="1" priority="1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3"/>
  <sheetViews>
    <sheetView tabSelected="1" zoomScale="90" zoomScaleNormal="90" workbookViewId="0"/>
  </sheetViews>
  <sheetFormatPr defaultColWidth="11.42578125" defaultRowHeight="15" x14ac:dyDescent="0.25"/>
  <cols>
    <col min="1" max="1" width="18.7109375" customWidth="1"/>
    <col min="2" max="3" width="11.42578125" style="3"/>
    <col min="4" max="4" width="11.42578125" style="9"/>
    <col min="5" max="5" width="47.42578125" style="3" customWidth="1"/>
    <col min="6" max="6" width="11.42578125" style="3"/>
    <col min="7" max="7" width="45.42578125" style="16" customWidth="1"/>
    <col min="8" max="8" width="11.42578125" style="3"/>
    <col min="9" max="9" width="11.42578125" style="1"/>
    <col min="10" max="11" width="15.85546875" style="1" customWidth="1"/>
    <col min="12" max="12" width="11.42578125" style="1"/>
    <col min="15" max="15" width="35.7109375" customWidth="1"/>
    <col min="18" max="19" width="11.42578125" style="13"/>
    <col min="20" max="20" width="32" style="13" customWidth="1"/>
    <col min="21" max="22" width="11.42578125" style="13"/>
    <col min="23" max="23" width="29.28515625" style="4" customWidth="1"/>
    <col min="24" max="24" width="11.42578125" customWidth="1"/>
    <col min="25" max="25" width="47.42578125" customWidth="1"/>
  </cols>
  <sheetData>
    <row r="1" spans="1:25" ht="15" customHeight="1" x14ac:dyDescent="0.25">
      <c r="A1" s="24" t="s">
        <v>215</v>
      </c>
      <c r="B1" s="9" t="s">
        <v>0</v>
      </c>
      <c r="C1" s="9"/>
      <c r="F1" s="9"/>
      <c r="H1" s="23" t="s">
        <v>168</v>
      </c>
      <c r="I1" s="10" t="s">
        <v>1</v>
      </c>
      <c r="J1" s="10"/>
      <c r="K1" s="10"/>
      <c r="L1" s="10"/>
      <c r="M1" s="6" t="s">
        <v>2</v>
      </c>
      <c r="N1" s="6"/>
      <c r="O1" s="6"/>
      <c r="P1" s="6"/>
      <c r="Q1" s="6"/>
      <c r="R1" s="15" t="s">
        <v>3</v>
      </c>
      <c r="S1" s="15"/>
      <c r="T1" s="15"/>
      <c r="U1" s="15" t="s">
        <v>143</v>
      </c>
      <c r="V1" s="12"/>
      <c r="W1" s="11" t="s">
        <v>4</v>
      </c>
    </row>
    <row r="2" spans="1:25" x14ac:dyDescent="0.25">
      <c r="A2" s="6" t="s">
        <v>5</v>
      </c>
      <c r="B2" s="9" t="s">
        <v>6</v>
      </c>
      <c r="C2" s="9" t="s">
        <v>182</v>
      </c>
      <c r="D2" s="9" t="s">
        <v>8</v>
      </c>
      <c r="E2" s="16" t="s">
        <v>184</v>
      </c>
      <c r="F2" s="9" t="s">
        <v>183</v>
      </c>
      <c r="G2" s="16" t="s">
        <v>203</v>
      </c>
      <c r="H2" s="23"/>
      <c r="I2" s="10" t="s">
        <v>6</v>
      </c>
      <c r="J2" s="10" t="s">
        <v>7</v>
      </c>
      <c r="K2" s="18" t="s">
        <v>181</v>
      </c>
      <c r="L2" s="10" t="s">
        <v>9</v>
      </c>
      <c r="M2" s="6" t="s">
        <v>6</v>
      </c>
      <c r="N2" s="6" t="s">
        <v>7</v>
      </c>
      <c r="O2" s="19" t="s">
        <v>181</v>
      </c>
      <c r="P2" s="6" t="s">
        <v>9</v>
      </c>
      <c r="Q2" s="6" t="s">
        <v>169</v>
      </c>
      <c r="R2" s="15" t="s">
        <v>6</v>
      </c>
      <c r="S2" s="15" t="s">
        <v>7</v>
      </c>
      <c r="T2" s="17" t="s">
        <v>181</v>
      </c>
      <c r="U2" s="15" t="s">
        <v>9</v>
      </c>
      <c r="V2" s="12" t="s">
        <v>168</v>
      </c>
      <c r="W2" s="11" t="s">
        <v>11</v>
      </c>
    </row>
    <row r="3" spans="1:25" s="7" customFormat="1" x14ac:dyDescent="0.25">
      <c r="A3" s="6" t="s">
        <v>17</v>
      </c>
      <c r="B3" s="9">
        <v>300</v>
      </c>
      <c r="C3" s="9" t="s">
        <v>13</v>
      </c>
      <c r="D3" s="9" t="s">
        <v>144</v>
      </c>
      <c r="E3" s="16"/>
      <c r="F3" s="9" t="s">
        <v>145</v>
      </c>
      <c r="G3" s="16" t="s">
        <v>185</v>
      </c>
      <c r="H3" s="9">
        <v>52</v>
      </c>
      <c r="I3" s="10">
        <v>0</v>
      </c>
      <c r="J3" s="10"/>
      <c r="K3" s="18"/>
      <c r="L3" s="10"/>
      <c r="M3" s="6">
        <v>0</v>
      </c>
      <c r="N3" s="6"/>
      <c r="P3" s="6"/>
      <c r="Q3" s="6"/>
      <c r="R3" s="15">
        <v>0</v>
      </c>
      <c r="S3" s="15" t="s">
        <v>143</v>
      </c>
      <c r="T3" s="17"/>
      <c r="U3" s="15" t="s">
        <v>143</v>
      </c>
      <c r="V3" s="12"/>
      <c r="W3" s="20">
        <f t="shared" ref="W3:W34" si="0">B3+I3+M3+R3</f>
        <v>300</v>
      </c>
    </row>
    <row r="4" spans="1:25" s="7" customFormat="1" x14ac:dyDescent="0.25">
      <c r="A4" s="6" t="s">
        <v>18</v>
      </c>
      <c r="B4" s="9">
        <v>1400</v>
      </c>
      <c r="C4" s="9" t="s">
        <v>30</v>
      </c>
      <c r="D4" s="9" t="s">
        <v>144</v>
      </c>
      <c r="E4" s="16"/>
      <c r="F4" s="9" t="s">
        <v>146</v>
      </c>
      <c r="G4" s="16" t="s">
        <v>186</v>
      </c>
      <c r="H4" s="9">
        <v>80</v>
      </c>
      <c r="I4" s="10">
        <v>0</v>
      </c>
      <c r="J4" s="10"/>
      <c r="K4" s="18"/>
      <c r="L4" s="10"/>
      <c r="M4" s="6">
        <v>0</v>
      </c>
      <c r="N4" s="6"/>
      <c r="P4" s="6"/>
      <c r="Q4" s="6"/>
      <c r="R4" s="15">
        <v>0</v>
      </c>
      <c r="S4" s="15" t="s">
        <v>143</v>
      </c>
      <c r="T4" s="17"/>
      <c r="U4" s="15" t="s">
        <v>143</v>
      </c>
      <c r="V4" s="12"/>
      <c r="W4" s="20">
        <f t="shared" si="0"/>
        <v>1400</v>
      </c>
      <c r="X4" s="8"/>
    </row>
    <row r="5" spans="1:25" x14ac:dyDescent="0.25">
      <c r="A5" s="6" t="s">
        <v>147</v>
      </c>
      <c r="B5" s="9">
        <v>2700</v>
      </c>
      <c r="C5" s="9" t="s">
        <v>13</v>
      </c>
      <c r="D5" s="9" t="s">
        <v>14</v>
      </c>
      <c r="E5" s="16" t="s">
        <v>187</v>
      </c>
      <c r="F5" s="9" t="s">
        <v>146</v>
      </c>
      <c r="H5" s="9"/>
      <c r="I5" s="10"/>
      <c r="J5" s="10"/>
      <c r="L5" s="10"/>
      <c r="M5" s="6">
        <v>0</v>
      </c>
      <c r="N5" s="6"/>
      <c r="P5" s="6"/>
      <c r="Q5" s="6"/>
      <c r="R5" s="15">
        <v>0</v>
      </c>
      <c r="S5" s="15" t="s">
        <v>143</v>
      </c>
      <c r="U5" s="15" t="s">
        <v>143</v>
      </c>
      <c r="V5" s="12"/>
      <c r="W5" s="20">
        <f t="shared" si="0"/>
        <v>2700</v>
      </c>
      <c r="Y5" s="7"/>
    </row>
    <row r="6" spans="1:25" s="7" customFormat="1" x14ac:dyDescent="0.25">
      <c r="A6" s="6" t="s">
        <v>20</v>
      </c>
      <c r="B6" s="9">
        <v>79500</v>
      </c>
      <c r="C6" s="9" t="s">
        <v>13</v>
      </c>
      <c r="D6" s="9" t="s">
        <v>14</v>
      </c>
      <c r="E6" s="16" t="s">
        <v>188</v>
      </c>
      <c r="F6" s="9" t="s">
        <v>13</v>
      </c>
      <c r="G6" s="16" t="s">
        <v>190</v>
      </c>
      <c r="H6" s="9">
        <v>52</v>
      </c>
      <c r="I6" s="10">
        <v>400</v>
      </c>
      <c r="J6" s="10" t="s">
        <v>30</v>
      </c>
      <c r="K6" s="18" t="s">
        <v>204</v>
      </c>
      <c r="L6" s="10" t="s">
        <v>148</v>
      </c>
      <c r="M6" s="6">
        <v>4500</v>
      </c>
      <c r="N6" s="6" t="s">
        <v>13</v>
      </c>
      <c r="O6" s="7" t="s">
        <v>172</v>
      </c>
      <c r="P6" s="6" t="s">
        <v>16</v>
      </c>
      <c r="Q6" s="6">
        <v>52</v>
      </c>
      <c r="R6" s="15">
        <v>9000</v>
      </c>
      <c r="S6" s="15" t="s">
        <v>13</v>
      </c>
      <c r="T6" s="17" t="s">
        <v>173</v>
      </c>
      <c r="U6" s="15" t="s">
        <v>13</v>
      </c>
      <c r="V6" s="12">
        <v>52</v>
      </c>
      <c r="W6" s="20">
        <f t="shared" si="0"/>
        <v>93400</v>
      </c>
    </row>
    <row r="7" spans="1:25" s="7" customFormat="1" x14ac:dyDescent="0.25">
      <c r="A7" s="6" t="s">
        <v>21</v>
      </c>
      <c r="B7" s="9">
        <v>1950</v>
      </c>
      <c r="C7" s="9" t="s">
        <v>13</v>
      </c>
      <c r="D7" s="9" t="s">
        <v>14</v>
      </c>
      <c r="E7" s="16" t="s">
        <v>187</v>
      </c>
      <c r="F7" s="9" t="s">
        <v>149</v>
      </c>
      <c r="G7" s="16"/>
      <c r="H7" s="9">
        <v>55</v>
      </c>
      <c r="I7" s="10">
        <v>0</v>
      </c>
      <c r="J7" s="10"/>
      <c r="K7" s="18"/>
      <c r="L7" s="10"/>
      <c r="M7" s="6">
        <v>0</v>
      </c>
      <c r="N7" s="6"/>
      <c r="P7" s="6"/>
      <c r="Q7" s="6"/>
      <c r="R7" s="15">
        <v>0</v>
      </c>
      <c r="S7" s="15" t="s">
        <v>143</v>
      </c>
      <c r="T7" s="17"/>
      <c r="U7" s="15" t="s">
        <v>143</v>
      </c>
      <c r="V7" s="12"/>
      <c r="W7" s="20">
        <f t="shared" si="0"/>
        <v>1950</v>
      </c>
    </row>
    <row r="8" spans="1:25" s="7" customFormat="1" x14ac:dyDescent="0.25">
      <c r="A8" s="6" t="s">
        <v>150</v>
      </c>
      <c r="B8" s="9">
        <v>37500</v>
      </c>
      <c r="C8" s="9" t="s">
        <v>13</v>
      </c>
      <c r="D8" s="9" t="s">
        <v>14</v>
      </c>
      <c r="E8" s="16" t="s">
        <v>189</v>
      </c>
      <c r="F8" s="9" t="s">
        <v>13</v>
      </c>
      <c r="G8" s="16" t="s">
        <v>191</v>
      </c>
      <c r="H8" s="9">
        <v>54</v>
      </c>
      <c r="I8" s="10">
        <v>0</v>
      </c>
      <c r="J8" s="10"/>
      <c r="K8" s="18"/>
      <c r="L8" s="10"/>
      <c r="M8" s="6">
        <v>2250</v>
      </c>
      <c r="N8" s="6" t="s">
        <v>13</v>
      </c>
      <c r="O8" s="7" t="s">
        <v>205</v>
      </c>
      <c r="P8" s="6" t="s">
        <v>16</v>
      </c>
      <c r="Q8" s="6">
        <v>54</v>
      </c>
      <c r="R8" s="15">
        <v>6750</v>
      </c>
      <c r="S8" s="15" t="s">
        <v>13</v>
      </c>
      <c r="T8" s="17" t="s">
        <v>207</v>
      </c>
      <c r="U8" s="15" t="s">
        <v>13</v>
      </c>
      <c r="V8" s="12">
        <v>54</v>
      </c>
      <c r="W8" s="20">
        <f t="shared" si="0"/>
        <v>46500</v>
      </c>
    </row>
    <row r="9" spans="1:25" s="7" customFormat="1" x14ac:dyDescent="0.25">
      <c r="A9" s="6" t="s">
        <v>22</v>
      </c>
      <c r="B9" s="9">
        <v>149300</v>
      </c>
      <c r="C9" s="9" t="s">
        <v>13</v>
      </c>
      <c r="D9" s="9" t="s">
        <v>14</v>
      </c>
      <c r="E9" s="16" t="s">
        <v>192</v>
      </c>
      <c r="F9" s="9" t="s">
        <v>13</v>
      </c>
      <c r="G9" s="16" t="s">
        <v>193</v>
      </c>
      <c r="H9" s="9">
        <v>53</v>
      </c>
      <c r="I9" s="10">
        <v>0</v>
      </c>
      <c r="J9" s="10"/>
      <c r="K9" s="18"/>
      <c r="L9" s="10"/>
      <c r="M9" s="6">
        <v>6600</v>
      </c>
      <c r="N9" s="6" t="s">
        <v>13</v>
      </c>
      <c r="O9" s="7" t="s">
        <v>172</v>
      </c>
      <c r="P9" s="6" t="s">
        <v>16</v>
      </c>
      <c r="Q9" s="6">
        <v>53</v>
      </c>
      <c r="R9" s="15">
        <v>6600</v>
      </c>
      <c r="S9" s="15" t="s">
        <v>13</v>
      </c>
      <c r="T9" s="17" t="s">
        <v>173</v>
      </c>
      <c r="U9" s="15" t="s">
        <v>13</v>
      </c>
      <c r="V9" s="12">
        <v>53</v>
      </c>
      <c r="W9" s="20">
        <f t="shared" si="0"/>
        <v>162500</v>
      </c>
    </row>
    <row r="10" spans="1:25" s="7" customFormat="1" x14ac:dyDescent="0.25">
      <c r="A10" s="6" t="s">
        <v>23</v>
      </c>
      <c r="B10" s="9">
        <v>171320</v>
      </c>
      <c r="C10" s="9" t="s">
        <v>13</v>
      </c>
      <c r="D10" s="9" t="s">
        <v>14</v>
      </c>
      <c r="E10" s="16" t="s">
        <v>188</v>
      </c>
      <c r="F10" s="9" t="s">
        <v>13</v>
      </c>
      <c r="G10" s="16" t="s">
        <v>193</v>
      </c>
      <c r="H10" s="9">
        <v>55</v>
      </c>
      <c r="I10" s="10">
        <v>0</v>
      </c>
      <c r="J10" s="10"/>
      <c r="K10" s="18"/>
      <c r="L10" s="10"/>
      <c r="M10" s="6">
        <v>10300</v>
      </c>
      <c r="N10" s="6" t="s">
        <v>13</v>
      </c>
      <c r="O10" s="7" t="s">
        <v>172</v>
      </c>
      <c r="P10" s="6" t="s">
        <v>16</v>
      </c>
      <c r="Q10" s="6">
        <v>55</v>
      </c>
      <c r="R10" s="15">
        <v>23700</v>
      </c>
      <c r="S10" s="15" t="s">
        <v>13</v>
      </c>
      <c r="T10" s="17" t="s">
        <v>173</v>
      </c>
      <c r="U10" s="15" t="s">
        <v>13</v>
      </c>
      <c r="V10" s="12">
        <v>55</v>
      </c>
      <c r="W10" s="20">
        <f t="shared" si="0"/>
        <v>205320</v>
      </c>
    </row>
    <row r="11" spans="1:25" x14ac:dyDescent="0.25">
      <c r="A11" s="6" t="s">
        <v>151</v>
      </c>
      <c r="B11" s="9">
        <v>1800</v>
      </c>
      <c r="C11" s="9" t="s">
        <v>13</v>
      </c>
      <c r="D11" s="9" t="s">
        <v>152</v>
      </c>
      <c r="F11" s="9" t="s">
        <v>146</v>
      </c>
      <c r="G11" s="16" t="s">
        <v>186</v>
      </c>
      <c r="H11" s="9"/>
      <c r="I11" s="10">
        <v>0</v>
      </c>
      <c r="J11" s="10"/>
      <c r="L11" s="10"/>
      <c r="M11" s="6">
        <v>0</v>
      </c>
      <c r="N11" s="6">
        <v>0</v>
      </c>
      <c r="P11" s="6">
        <v>0</v>
      </c>
      <c r="Q11" s="6"/>
      <c r="R11" s="15">
        <v>0</v>
      </c>
      <c r="S11" s="15" t="s">
        <v>143</v>
      </c>
      <c r="U11" s="15" t="s">
        <v>143</v>
      </c>
      <c r="V11" s="12"/>
      <c r="W11" s="20">
        <f t="shared" si="0"/>
        <v>1800</v>
      </c>
      <c r="Y11" s="7"/>
    </row>
    <row r="12" spans="1:25" s="7" customFormat="1" x14ac:dyDescent="0.25">
      <c r="A12" s="6" t="s">
        <v>25</v>
      </c>
      <c r="B12" s="9">
        <v>1600</v>
      </c>
      <c r="C12" s="9" t="s">
        <v>13</v>
      </c>
      <c r="D12" s="9" t="s">
        <v>14</v>
      </c>
      <c r="E12" s="16" t="s">
        <v>187</v>
      </c>
      <c r="F12" s="9" t="s">
        <v>145</v>
      </c>
      <c r="G12" s="16"/>
      <c r="H12" s="9">
        <v>62</v>
      </c>
      <c r="I12" s="10">
        <v>0</v>
      </c>
      <c r="J12" s="10"/>
      <c r="K12" s="18"/>
      <c r="L12" s="10"/>
      <c r="M12" s="6">
        <v>0</v>
      </c>
      <c r="N12" s="6"/>
      <c r="P12" s="6"/>
      <c r="Q12" s="6"/>
      <c r="R12" s="15">
        <v>2400</v>
      </c>
      <c r="S12" s="15" t="s">
        <v>13</v>
      </c>
      <c r="T12" s="17" t="s">
        <v>187</v>
      </c>
      <c r="U12" s="15" t="s">
        <v>13</v>
      </c>
      <c r="V12" s="12">
        <v>62</v>
      </c>
      <c r="W12" s="20">
        <f t="shared" si="0"/>
        <v>4000</v>
      </c>
    </row>
    <row r="13" spans="1:25" x14ac:dyDescent="0.25">
      <c r="A13" s="6" t="s">
        <v>153</v>
      </c>
      <c r="B13" s="9">
        <v>5400</v>
      </c>
      <c r="C13" s="9" t="s">
        <v>13</v>
      </c>
      <c r="D13" s="9" t="s">
        <v>14</v>
      </c>
      <c r="E13" s="16" t="s">
        <v>175</v>
      </c>
      <c r="F13" s="9" t="s">
        <v>149</v>
      </c>
      <c r="H13" s="9"/>
      <c r="I13" s="10">
        <v>0</v>
      </c>
      <c r="J13" s="10"/>
      <c r="L13" s="10"/>
      <c r="M13" s="6">
        <v>0</v>
      </c>
      <c r="N13" s="6"/>
      <c r="P13" s="6"/>
      <c r="Q13" s="6"/>
      <c r="R13" s="15">
        <v>0</v>
      </c>
      <c r="S13" s="15" t="s">
        <v>143</v>
      </c>
      <c r="U13" s="15" t="s">
        <v>143</v>
      </c>
      <c r="V13" s="12"/>
      <c r="W13" s="20">
        <f t="shared" si="0"/>
        <v>5400</v>
      </c>
      <c r="Y13" s="7"/>
    </row>
    <row r="14" spans="1:25" x14ac:dyDescent="0.25">
      <c r="A14" s="6" t="s">
        <v>27</v>
      </c>
      <c r="B14" s="9">
        <v>500</v>
      </c>
      <c r="C14" s="9" t="s">
        <v>30</v>
      </c>
      <c r="D14" s="9" t="s">
        <v>144</v>
      </c>
      <c r="F14" s="9" t="s">
        <v>146</v>
      </c>
      <c r="G14" s="16" t="s">
        <v>186</v>
      </c>
      <c r="H14" s="9"/>
      <c r="I14" s="10">
        <v>0</v>
      </c>
      <c r="J14" s="10"/>
      <c r="L14" s="10"/>
      <c r="M14" s="6">
        <v>0</v>
      </c>
      <c r="N14" s="6"/>
      <c r="P14" s="6"/>
      <c r="Q14" s="6"/>
      <c r="R14" s="15">
        <v>0</v>
      </c>
      <c r="S14" s="15" t="s">
        <v>143</v>
      </c>
      <c r="U14" s="15" t="s">
        <v>143</v>
      </c>
      <c r="V14" s="12"/>
      <c r="W14" s="20">
        <f t="shared" si="0"/>
        <v>500</v>
      </c>
      <c r="Y14" s="7"/>
    </row>
    <row r="15" spans="1:25" x14ac:dyDescent="0.25">
      <c r="A15" s="6" t="s">
        <v>28</v>
      </c>
      <c r="B15" s="9">
        <v>3900</v>
      </c>
      <c r="C15" s="9" t="s">
        <v>30</v>
      </c>
      <c r="D15" s="9" t="s">
        <v>152</v>
      </c>
      <c r="F15" s="9" t="s">
        <v>146</v>
      </c>
      <c r="G15" s="16" t="s">
        <v>186</v>
      </c>
      <c r="H15" s="9"/>
      <c r="I15" s="10">
        <v>0</v>
      </c>
      <c r="J15" s="10"/>
      <c r="L15" s="10"/>
      <c r="M15" s="6">
        <v>0</v>
      </c>
      <c r="N15" s="6"/>
      <c r="P15" s="6"/>
      <c r="Q15" s="6"/>
      <c r="R15" s="15">
        <v>0</v>
      </c>
      <c r="S15" s="15" t="s">
        <v>143</v>
      </c>
      <c r="U15" s="15" t="s">
        <v>143</v>
      </c>
      <c r="V15" s="12"/>
      <c r="W15" s="20">
        <f t="shared" si="0"/>
        <v>3900</v>
      </c>
      <c r="Y15" s="7"/>
    </row>
    <row r="16" spans="1:25" x14ac:dyDescent="0.25">
      <c r="A16" s="6" t="s">
        <v>154</v>
      </c>
      <c r="B16" s="9">
        <v>0</v>
      </c>
      <c r="C16" s="9"/>
      <c r="F16" s="9"/>
      <c r="H16" s="9"/>
      <c r="I16" s="10">
        <v>7200</v>
      </c>
      <c r="J16" s="10" t="s">
        <v>30</v>
      </c>
      <c r="K16" s="18" t="s">
        <v>204</v>
      </c>
      <c r="L16" s="10" t="s">
        <v>155</v>
      </c>
      <c r="M16" s="6">
        <v>0</v>
      </c>
      <c r="N16" s="6"/>
      <c r="P16" s="6"/>
      <c r="Q16" s="6"/>
      <c r="R16" s="15">
        <v>0</v>
      </c>
      <c r="S16" s="15" t="s">
        <v>143</v>
      </c>
      <c r="U16" s="15" t="s">
        <v>143</v>
      </c>
      <c r="V16" s="12"/>
      <c r="W16" s="20">
        <f t="shared" si="0"/>
        <v>7200</v>
      </c>
    </row>
    <row r="17" spans="1:25" x14ac:dyDescent="0.25">
      <c r="A17" s="6" t="s">
        <v>31</v>
      </c>
      <c r="B17" s="9">
        <v>4200</v>
      </c>
      <c r="C17" s="9" t="s">
        <v>30</v>
      </c>
      <c r="D17" s="9" t="s">
        <v>152</v>
      </c>
      <c r="F17" s="9" t="s">
        <v>146</v>
      </c>
      <c r="G17" s="16" t="s">
        <v>186</v>
      </c>
      <c r="H17" s="9"/>
      <c r="I17" s="10">
        <v>0</v>
      </c>
      <c r="J17" s="10"/>
      <c r="L17" s="10"/>
      <c r="M17" s="6">
        <v>0</v>
      </c>
      <c r="N17" s="6"/>
      <c r="P17" s="6"/>
      <c r="Q17" s="6"/>
      <c r="R17" s="15">
        <v>0</v>
      </c>
      <c r="S17" s="15" t="s">
        <v>143</v>
      </c>
      <c r="U17" s="15" t="s">
        <v>143</v>
      </c>
      <c r="V17" s="12"/>
      <c r="W17" s="20">
        <f t="shared" si="0"/>
        <v>4200</v>
      </c>
      <c r="Y17" s="7"/>
    </row>
    <row r="18" spans="1:25" x14ac:dyDescent="0.25">
      <c r="A18" s="6" t="s">
        <v>32</v>
      </c>
      <c r="B18" s="9">
        <f>5*300</f>
        <v>1500</v>
      </c>
      <c r="C18" s="9" t="s">
        <v>30</v>
      </c>
      <c r="D18" s="9" t="s">
        <v>152</v>
      </c>
      <c r="F18" s="9" t="s">
        <v>146</v>
      </c>
      <c r="G18" s="16" t="s">
        <v>186</v>
      </c>
      <c r="H18" s="9"/>
      <c r="I18" s="10">
        <v>0</v>
      </c>
      <c r="J18" s="10"/>
      <c r="L18" s="10"/>
      <c r="M18" s="6">
        <v>0</v>
      </c>
      <c r="N18" s="6"/>
      <c r="P18" s="6"/>
      <c r="Q18" s="6"/>
      <c r="R18" s="15">
        <v>0</v>
      </c>
      <c r="S18" s="15" t="s">
        <v>143</v>
      </c>
      <c r="U18" s="15" t="s">
        <v>143</v>
      </c>
      <c r="V18" s="12"/>
      <c r="W18" s="20">
        <f t="shared" si="0"/>
        <v>1500</v>
      </c>
      <c r="Y18" s="7"/>
    </row>
    <row r="19" spans="1:25" x14ac:dyDescent="0.25">
      <c r="A19" s="6" t="s">
        <v>33</v>
      </c>
      <c r="B19" s="9">
        <v>2250</v>
      </c>
      <c r="C19" s="9" t="s">
        <v>13</v>
      </c>
      <c r="D19" s="9" t="s">
        <v>14</v>
      </c>
      <c r="E19" s="16" t="s">
        <v>187</v>
      </c>
      <c r="F19" s="9" t="s">
        <v>149</v>
      </c>
      <c r="H19" s="9"/>
      <c r="I19" s="10">
        <v>0</v>
      </c>
      <c r="J19" s="10"/>
      <c r="L19" s="10"/>
      <c r="M19" s="6">
        <v>0</v>
      </c>
      <c r="N19" s="6"/>
      <c r="P19" s="6"/>
      <c r="Q19" s="6"/>
      <c r="R19" s="15">
        <v>0</v>
      </c>
      <c r="S19" s="15" t="s">
        <v>143</v>
      </c>
      <c r="U19" s="15" t="s">
        <v>143</v>
      </c>
      <c r="V19" s="12"/>
      <c r="W19" s="20">
        <f t="shared" si="0"/>
        <v>2250</v>
      </c>
      <c r="Y19" s="7"/>
    </row>
    <row r="20" spans="1:25" x14ac:dyDescent="0.25">
      <c r="A20" s="6" t="s">
        <v>34</v>
      </c>
      <c r="B20" s="9">
        <v>1600</v>
      </c>
      <c r="C20" s="9" t="s">
        <v>13</v>
      </c>
      <c r="D20" s="9" t="s">
        <v>14</v>
      </c>
      <c r="E20" s="16" t="s">
        <v>190</v>
      </c>
      <c r="F20" s="9" t="s">
        <v>149</v>
      </c>
      <c r="H20" s="9"/>
      <c r="I20" s="10">
        <v>0</v>
      </c>
      <c r="J20" s="10"/>
      <c r="L20" s="10"/>
      <c r="M20" s="6">
        <v>0</v>
      </c>
      <c r="N20" s="6"/>
      <c r="P20" s="6"/>
      <c r="Q20" s="6"/>
      <c r="R20" s="15">
        <v>0</v>
      </c>
      <c r="S20" s="15" t="s">
        <v>143</v>
      </c>
      <c r="U20" s="15" t="s">
        <v>143</v>
      </c>
      <c r="V20" s="12"/>
      <c r="W20" s="20">
        <f t="shared" si="0"/>
        <v>1600</v>
      </c>
      <c r="Y20" s="7"/>
    </row>
    <row r="21" spans="1:25" s="7" customFormat="1" x14ac:dyDescent="0.25">
      <c r="A21" s="6" t="s">
        <v>35</v>
      </c>
      <c r="B21" s="9">
        <v>174875</v>
      </c>
      <c r="C21" s="9" t="s">
        <v>13</v>
      </c>
      <c r="D21" s="9" t="s">
        <v>14</v>
      </c>
      <c r="E21" s="16" t="s">
        <v>188</v>
      </c>
      <c r="F21" s="9" t="s">
        <v>13</v>
      </c>
      <c r="G21" s="16" t="s">
        <v>193</v>
      </c>
      <c r="H21" s="9">
        <v>55</v>
      </c>
      <c r="I21" s="10">
        <v>0</v>
      </c>
      <c r="J21" s="10"/>
      <c r="K21" s="18"/>
      <c r="L21" s="10"/>
      <c r="M21" s="6">
        <v>9500</v>
      </c>
      <c r="N21" s="6" t="s">
        <v>13</v>
      </c>
      <c r="O21" s="7" t="s">
        <v>172</v>
      </c>
      <c r="P21" s="6" t="s">
        <v>16</v>
      </c>
      <c r="Q21" s="6">
        <v>55</v>
      </c>
      <c r="R21" s="15">
        <v>32700</v>
      </c>
      <c r="S21" s="15" t="s">
        <v>13</v>
      </c>
      <c r="T21" s="17" t="s">
        <v>173</v>
      </c>
      <c r="U21" s="15" t="s">
        <v>13</v>
      </c>
      <c r="V21" s="12">
        <v>55</v>
      </c>
      <c r="W21" s="20">
        <f t="shared" si="0"/>
        <v>217075</v>
      </c>
    </row>
    <row r="22" spans="1:25" x14ac:dyDescent="0.25">
      <c r="A22" s="6" t="s">
        <v>37</v>
      </c>
      <c r="B22" s="9">
        <v>1800</v>
      </c>
      <c r="C22" s="9" t="s">
        <v>13</v>
      </c>
      <c r="D22" s="9" t="s">
        <v>152</v>
      </c>
      <c r="F22" s="9" t="s">
        <v>145</v>
      </c>
      <c r="G22" s="16" t="s">
        <v>186</v>
      </c>
      <c r="H22" s="9"/>
      <c r="I22" s="10">
        <v>0</v>
      </c>
      <c r="J22" s="10"/>
      <c r="L22" s="10"/>
      <c r="M22" s="6">
        <v>0</v>
      </c>
      <c r="N22" s="6"/>
      <c r="P22" s="6"/>
      <c r="Q22" s="6"/>
      <c r="R22" s="15">
        <v>0</v>
      </c>
      <c r="S22" s="15" t="s">
        <v>143</v>
      </c>
      <c r="U22" s="15" t="s">
        <v>143</v>
      </c>
      <c r="V22" s="12"/>
      <c r="W22" s="20">
        <f t="shared" si="0"/>
        <v>1800</v>
      </c>
      <c r="Y22" s="7"/>
    </row>
    <row r="23" spans="1:25" x14ac:dyDescent="0.25">
      <c r="A23" s="6" t="s">
        <v>39</v>
      </c>
      <c r="B23" s="9">
        <v>2200</v>
      </c>
      <c r="C23" s="9" t="s">
        <v>13</v>
      </c>
      <c r="D23" s="9" t="s">
        <v>152</v>
      </c>
      <c r="F23" s="9" t="s">
        <v>145</v>
      </c>
      <c r="G23" s="16" t="s">
        <v>186</v>
      </c>
      <c r="H23" s="9"/>
      <c r="I23" s="10">
        <v>0</v>
      </c>
      <c r="J23" s="10"/>
      <c r="L23" s="10"/>
      <c r="M23" s="6">
        <v>0</v>
      </c>
      <c r="N23" s="6"/>
      <c r="P23" s="6"/>
      <c r="Q23" s="6"/>
      <c r="R23" s="15">
        <v>0</v>
      </c>
      <c r="S23" s="15" t="s">
        <v>143</v>
      </c>
      <c r="U23" s="15" t="s">
        <v>143</v>
      </c>
      <c r="V23" s="12"/>
      <c r="W23" s="20">
        <f t="shared" si="0"/>
        <v>2200</v>
      </c>
      <c r="Y23" s="7"/>
    </row>
    <row r="24" spans="1:25" x14ac:dyDescent="0.25">
      <c r="A24" s="6" t="s">
        <v>156</v>
      </c>
      <c r="B24" s="9">
        <v>14420</v>
      </c>
      <c r="C24" s="9"/>
      <c r="D24" s="9" t="s">
        <v>14</v>
      </c>
      <c r="E24" s="16" t="s">
        <v>187</v>
      </c>
      <c r="F24" s="9" t="s">
        <v>149</v>
      </c>
      <c r="H24" s="9"/>
      <c r="I24" s="10">
        <v>0</v>
      </c>
      <c r="J24" s="10"/>
      <c r="L24" s="10"/>
      <c r="M24" s="6">
        <v>0</v>
      </c>
      <c r="N24" s="6"/>
      <c r="P24" s="6"/>
      <c r="Q24" s="6"/>
      <c r="R24" s="15">
        <v>0</v>
      </c>
      <c r="S24" s="15" t="s">
        <v>143</v>
      </c>
      <c r="U24" s="15" t="s">
        <v>143</v>
      </c>
      <c r="V24" s="12"/>
      <c r="W24" s="20">
        <f t="shared" si="0"/>
        <v>14420</v>
      </c>
      <c r="Y24" s="7"/>
    </row>
    <row r="25" spans="1:25" x14ac:dyDescent="0.25">
      <c r="A25" s="6" t="s">
        <v>157</v>
      </c>
      <c r="B25" s="9">
        <v>400</v>
      </c>
      <c r="C25" s="9" t="s">
        <v>30</v>
      </c>
      <c r="D25" s="9" t="s">
        <v>144</v>
      </c>
      <c r="F25" s="9" t="s">
        <v>146</v>
      </c>
      <c r="G25" s="16" t="s">
        <v>194</v>
      </c>
      <c r="H25" s="9"/>
      <c r="I25" s="10">
        <v>0</v>
      </c>
      <c r="J25" s="10"/>
      <c r="L25" s="10"/>
      <c r="M25" s="6">
        <v>0</v>
      </c>
      <c r="N25" s="6"/>
      <c r="P25" s="6"/>
      <c r="Q25" s="6"/>
      <c r="R25" s="15">
        <v>0</v>
      </c>
      <c r="S25" s="15" t="s">
        <v>143</v>
      </c>
      <c r="U25" s="15" t="s">
        <v>143</v>
      </c>
      <c r="V25" s="12"/>
      <c r="W25" s="20">
        <f t="shared" si="0"/>
        <v>400</v>
      </c>
      <c r="Y25" s="7"/>
    </row>
    <row r="26" spans="1:25" s="7" customFormat="1" x14ac:dyDescent="0.25">
      <c r="A26" s="6" t="s">
        <v>41</v>
      </c>
      <c r="B26" s="9">
        <v>18450</v>
      </c>
      <c r="C26" s="9" t="s">
        <v>13</v>
      </c>
      <c r="D26" s="9" t="s">
        <v>14</v>
      </c>
      <c r="E26" s="16" t="s">
        <v>195</v>
      </c>
      <c r="F26" s="9" t="s">
        <v>13</v>
      </c>
      <c r="G26" s="16" t="s">
        <v>196</v>
      </c>
      <c r="H26" s="9">
        <v>55</v>
      </c>
      <c r="I26" s="10">
        <v>0</v>
      </c>
      <c r="J26" s="10"/>
      <c r="K26" s="18"/>
      <c r="L26" s="10"/>
      <c r="M26" s="6">
        <v>3000</v>
      </c>
      <c r="N26" s="6" t="s">
        <v>13</v>
      </c>
      <c r="O26" s="7" t="s">
        <v>176</v>
      </c>
      <c r="P26" s="6" t="s">
        <v>16</v>
      </c>
      <c r="Q26" s="6">
        <v>55</v>
      </c>
      <c r="R26" s="15">
        <v>6000</v>
      </c>
      <c r="S26" s="15" t="s">
        <v>13</v>
      </c>
      <c r="T26" s="17" t="s">
        <v>177</v>
      </c>
      <c r="U26" s="15" t="s">
        <v>13</v>
      </c>
      <c r="V26" s="12">
        <v>55</v>
      </c>
      <c r="W26" s="20">
        <f t="shared" si="0"/>
        <v>27450</v>
      </c>
    </row>
    <row r="27" spans="1:25" s="7" customFormat="1" x14ac:dyDescent="0.25">
      <c r="A27" s="6" t="s">
        <v>42</v>
      </c>
      <c r="B27" s="9">
        <v>179000</v>
      </c>
      <c r="C27" s="9" t="s">
        <v>13</v>
      </c>
      <c r="D27" s="9" t="s">
        <v>14</v>
      </c>
      <c r="E27" s="16" t="s">
        <v>195</v>
      </c>
      <c r="F27" s="9" t="s">
        <v>13</v>
      </c>
      <c r="G27" s="16" t="s">
        <v>196</v>
      </c>
      <c r="H27" s="9">
        <v>52</v>
      </c>
      <c r="I27" s="10">
        <v>0</v>
      </c>
      <c r="J27" s="10"/>
      <c r="K27" s="18"/>
      <c r="L27" s="10"/>
      <c r="M27" s="6">
        <v>11550</v>
      </c>
      <c r="N27" s="6" t="s">
        <v>13</v>
      </c>
      <c r="O27" s="7" t="s">
        <v>176</v>
      </c>
      <c r="P27" s="6" t="s">
        <v>16</v>
      </c>
      <c r="Q27" s="6">
        <v>52</v>
      </c>
      <c r="R27" s="15">
        <v>21000</v>
      </c>
      <c r="S27" s="15" t="s">
        <v>13</v>
      </c>
      <c r="T27" s="17" t="s">
        <v>177</v>
      </c>
      <c r="U27" s="15" t="s">
        <v>13</v>
      </c>
      <c r="V27" s="12">
        <v>52</v>
      </c>
      <c r="W27" s="20">
        <f t="shared" si="0"/>
        <v>211550</v>
      </c>
    </row>
    <row r="28" spans="1:25" x14ac:dyDescent="0.25">
      <c r="A28" s="6" t="s">
        <v>43</v>
      </c>
      <c r="B28" s="9">
        <v>3150</v>
      </c>
      <c r="C28" s="9" t="s">
        <v>13</v>
      </c>
      <c r="D28" s="9" t="s">
        <v>14</v>
      </c>
      <c r="E28" s="16" t="s">
        <v>187</v>
      </c>
      <c r="F28" s="9" t="s">
        <v>149</v>
      </c>
      <c r="H28" s="9"/>
      <c r="I28" s="10">
        <v>0</v>
      </c>
      <c r="J28" s="10"/>
      <c r="L28" s="10"/>
      <c r="M28" s="6">
        <v>0</v>
      </c>
      <c r="N28" s="6"/>
      <c r="P28" s="6"/>
      <c r="Q28" s="6"/>
      <c r="R28" s="15">
        <v>0</v>
      </c>
      <c r="S28" s="15" t="s">
        <v>143</v>
      </c>
      <c r="U28" s="15" t="s">
        <v>143</v>
      </c>
      <c r="V28" s="12"/>
      <c r="W28" s="20">
        <f t="shared" si="0"/>
        <v>3150</v>
      </c>
      <c r="Y28" s="7"/>
    </row>
    <row r="29" spans="1:25" x14ac:dyDescent="0.25">
      <c r="A29" s="6" t="s">
        <v>44</v>
      </c>
      <c r="B29" s="9">
        <v>3300</v>
      </c>
      <c r="C29" s="9" t="s">
        <v>13</v>
      </c>
      <c r="D29" s="9" t="s">
        <v>14</v>
      </c>
      <c r="E29" s="16" t="s">
        <v>187</v>
      </c>
      <c r="F29" s="9" t="s">
        <v>149</v>
      </c>
      <c r="H29" s="9"/>
      <c r="I29" s="10">
        <v>0</v>
      </c>
      <c r="J29" s="10"/>
      <c r="L29" s="10"/>
      <c r="M29" s="6">
        <v>0</v>
      </c>
      <c r="N29" s="6"/>
      <c r="P29" s="6"/>
      <c r="Q29" s="6"/>
      <c r="R29" s="15">
        <v>0</v>
      </c>
      <c r="S29" s="15" t="s">
        <v>143</v>
      </c>
      <c r="U29" s="15" t="s">
        <v>143</v>
      </c>
      <c r="V29" s="12"/>
      <c r="W29" s="20">
        <f t="shared" si="0"/>
        <v>3300</v>
      </c>
      <c r="Y29" s="7"/>
    </row>
    <row r="30" spans="1:25" x14ac:dyDescent="0.25">
      <c r="A30" s="6" t="s">
        <v>46</v>
      </c>
      <c r="B30" s="9">
        <v>4200</v>
      </c>
      <c r="C30" s="9" t="s">
        <v>30</v>
      </c>
      <c r="D30" s="9" t="s">
        <v>14</v>
      </c>
      <c r="F30" s="9" t="s">
        <v>149</v>
      </c>
      <c r="G30" s="16" t="s">
        <v>186</v>
      </c>
      <c r="H30" s="9"/>
      <c r="I30" s="10">
        <v>0</v>
      </c>
      <c r="J30" s="10"/>
      <c r="L30" s="10"/>
      <c r="M30" s="6">
        <v>0</v>
      </c>
      <c r="N30" s="6"/>
      <c r="P30" s="6"/>
      <c r="Q30" s="6"/>
      <c r="R30" s="15">
        <v>0</v>
      </c>
      <c r="S30" s="15" t="s">
        <v>143</v>
      </c>
      <c r="U30" s="15" t="s">
        <v>143</v>
      </c>
      <c r="V30" s="12"/>
      <c r="W30" s="20">
        <f t="shared" si="0"/>
        <v>4200</v>
      </c>
      <c r="Y30" s="7"/>
    </row>
    <row r="31" spans="1:25" x14ac:dyDescent="0.25">
      <c r="A31" s="6" t="s">
        <v>47</v>
      </c>
      <c r="B31" s="9">
        <v>3000</v>
      </c>
      <c r="C31" s="9" t="s">
        <v>30</v>
      </c>
      <c r="D31" s="9" t="s">
        <v>14</v>
      </c>
      <c r="F31" s="9" t="s">
        <v>149</v>
      </c>
      <c r="G31" s="16" t="s">
        <v>186</v>
      </c>
      <c r="H31" s="9"/>
      <c r="I31" s="10">
        <v>0</v>
      </c>
      <c r="J31" s="10"/>
      <c r="L31" s="10"/>
      <c r="M31" s="6">
        <v>0</v>
      </c>
      <c r="N31" s="6"/>
      <c r="P31" s="6"/>
      <c r="Q31" s="6"/>
      <c r="R31" s="15">
        <v>0</v>
      </c>
      <c r="S31" s="15" t="s">
        <v>143</v>
      </c>
      <c r="U31" s="15" t="s">
        <v>143</v>
      </c>
      <c r="V31" s="12"/>
      <c r="W31" s="20">
        <f t="shared" si="0"/>
        <v>3000</v>
      </c>
      <c r="Y31" s="7"/>
    </row>
    <row r="32" spans="1:25" x14ac:dyDescent="0.25">
      <c r="A32" s="6" t="s">
        <v>48</v>
      </c>
      <c r="B32" s="9">
        <v>7800</v>
      </c>
      <c r="C32" s="9" t="s">
        <v>30</v>
      </c>
      <c r="D32" s="9" t="s">
        <v>14</v>
      </c>
      <c r="F32" s="9" t="s">
        <v>149</v>
      </c>
      <c r="G32" s="16" t="s">
        <v>186</v>
      </c>
      <c r="H32" s="9"/>
      <c r="I32" s="10">
        <v>0</v>
      </c>
      <c r="J32" s="10"/>
      <c r="L32" s="10"/>
      <c r="M32" s="6">
        <v>0</v>
      </c>
      <c r="N32" s="6"/>
      <c r="P32" s="6"/>
      <c r="Q32" s="6"/>
      <c r="R32" s="15">
        <v>0</v>
      </c>
      <c r="S32" s="15" t="s">
        <v>143</v>
      </c>
      <c r="U32" s="15" t="s">
        <v>143</v>
      </c>
      <c r="V32" s="12"/>
      <c r="W32" s="20">
        <f t="shared" si="0"/>
        <v>7800</v>
      </c>
      <c r="Y32" s="7"/>
    </row>
    <row r="33" spans="1:28" x14ac:dyDescent="0.25">
      <c r="A33" s="6" t="s">
        <v>49</v>
      </c>
      <c r="B33" s="9">
        <v>2100</v>
      </c>
      <c r="C33" s="9" t="s">
        <v>30</v>
      </c>
      <c r="D33" s="9" t="s">
        <v>14</v>
      </c>
      <c r="F33" s="9" t="s">
        <v>149</v>
      </c>
      <c r="G33" s="16" t="s">
        <v>186</v>
      </c>
      <c r="H33" s="9"/>
      <c r="I33" s="10">
        <v>0</v>
      </c>
      <c r="J33" s="10"/>
      <c r="L33" s="10"/>
      <c r="M33" s="6">
        <v>0</v>
      </c>
      <c r="N33" s="6"/>
      <c r="P33" s="6"/>
      <c r="Q33" s="6"/>
      <c r="R33" s="15">
        <v>0</v>
      </c>
      <c r="S33" s="15" t="s">
        <v>143</v>
      </c>
      <c r="U33" s="15" t="s">
        <v>143</v>
      </c>
      <c r="V33" s="12"/>
      <c r="W33" s="20">
        <f t="shared" si="0"/>
        <v>2100</v>
      </c>
      <c r="Y33" s="7"/>
    </row>
    <row r="34" spans="1:28" x14ac:dyDescent="0.25">
      <c r="A34" s="6" t="s">
        <v>50</v>
      </c>
      <c r="B34" s="9">
        <v>9000</v>
      </c>
      <c r="C34" s="9" t="s">
        <v>30</v>
      </c>
      <c r="D34" s="9" t="s">
        <v>14</v>
      </c>
      <c r="F34" s="9" t="s">
        <v>149</v>
      </c>
      <c r="G34" s="16" t="s">
        <v>186</v>
      </c>
      <c r="H34" s="9"/>
      <c r="I34" s="10">
        <v>0</v>
      </c>
      <c r="J34" s="10"/>
      <c r="L34" s="10"/>
      <c r="M34" s="6">
        <v>0</v>
      </c>
      <c r="N34" s="6"/>
      <c r="P34" s="6"/>
      <c r="Q34" s="6"/>
      <c r="R34" s="15">
        <v>0</v>
      </c>
      <c r="S34" s="15" t="s">
        <v>143</v>
      </c>
      <c r="U34" s="15" t="s">
        <v>143</v>
      </c>
      <c r="V34" s="12"/>
      <c r="W34" s="20">
        <f t="shared" si="0"/>
        <v>9000</v>
      </c>
      <c r="Y34" s="7"/>
    </row>
    <row r="35" spans="1:28" s="7" customFormat="1" x14ac:dyDescent="0.25">
      <c r="A35" s="6" t="s">
        <v>51</v>
      </c>
      <c r="B35" s="9">
        <v>102200</v>
      </c>
      <c r="C35" s="9" t="s">
        <v>13</v>
      </c>
      <c r="D35" s="9" t="s">
        <v>14</v>
      </c>
      <c r="E35" s="16" t="s">
        <v>188</v>
      </c>
      <c r="F35" s="9" t="s">
        <v>13</v>
      </c>
      <c r="G35" s="16" t="s">
        <v>193</v>
      </c>
      <c r="H35" s="9">
        <v>52</v>
      </c>
      <c r="I35" s="10">
        <v>0</v>
      </c>
      <c r="J35" s="10"/>
      <c r="K35" s="18"/>
      <c r="L35" s="10"/>
      <c r="M35" s="6">
        <v>5250</v>
      </c>
      <c r="N35" s="6" t="s">
        <v>13</v>
      </c>
      <c r="O35" s="7" t="s">
        <v>172</v>
      </c>
      <c r="P35" s="6" t="s">
        <v>16</v>
      </c>
      <c r="Q35" s="6">
        <v>52</v>
      </c>
      <c r="R35" s="15">
        <v>6300</v>
      </c>
      <c r="S35" s="15" t="s">
        <v>13</v>
      </c>
      <c r="T35" s="17" t="s">
        <v>173</v>
      </c>
      <c r="U35" s="15" t="s">
        <v>13</v>
      </c>
      <c r="V35" s="12">
        <v>52</v>
      </c>
      <c r="W35" s="20">
        <f t="shared" ref="W35:W66" si="1">B35+I35+M35+R35</f>
        <v>113750</v>
      </c>
    </row>
    <row r="36" spans="1:28" x14ac:dyDescent="0.25">
      <c r="A36" s="6" t="s">
        <v>52</v>
      </c>
      <c r="B36" s="9">
        <v>22800</v>
      </c>
      <c r="C36" s="9" t="s">
        <v>13</v>
      </c>
      <c r="D36" s="9" t="s">
        <v>14</v>
      </c>
      <c r="E36" s="16" t="s">
        <v>197</v>
      </c>
      <c r="F36" s="9" t="s">
        <v>13</v>
      </c>
      <c r="G36" s="16" t="s">
        <v>198</v>
      </c>
      <c r="H36" s="9"/>
      <c r="I36" s="10">
        <v>0</v>
      </c>
      <c r="J36" s="10"/>
      <c r="L36" s="10"/>
      <c r="M36" s="6">
        <v>650</v>
      </c>
      <c r="N36" s="6" t="s">
        <v>13</v>
      </c>
      <c r="O36" s="7" t="s">
        <v>178</v>
      </c>
      <c r="P36" s="6" t="s">
        <v>16</v>
      </c>
      <c r="Q36" s="6"/>
      <c r="R36" s="15">
        <v>3900</v>
      </c>
      <c r="S36" s="15" t="s">
        <v>13</v>
      </c>
      <c r="T36" s="17" t="s">
        <v>208</v>
      </c>
      <c r="U36" s="15" t="s">
        <v>13</v>
      </c>
      <c r="V36" s="12"/>
      <c r="W36" s="20">
        <f t="shared" si="1"/>
        <v>27350</v>
      </c>
      <c r="Y36" s="7"/>
      <c r="AB36" s="7"/>
    </row>
    <row r="37" spans="1:28" s="7" customFormat="1" x14ac:dyDescent="0.25">
      <c r="A37" s="6" t="s">
        <v>53</v>
      </c>
      <c r="B37" s="9">
        <v>21900</v>
      </c>
      <c r="C37" s="9" t="s">
        <v>13</v>
      </c>
      <c r="D37" s="9" t="s">
        <v>14</v>
      </c>
      <c r="E37" s="16" t="s">
        <v>188</v>
      </c>
      <c r="F37" s="9" t="s">
        <v>13</v>
      </c>
      <c r="G37" s="16" t="s">
        <v>193</v>
      </c>
      <c r="H37" s="9">
        <v>53</v>
      </c>
      <c r="I37" s="10">
        <v>0</v>
      </c>
      <c r="J37" s="10"/>
      <c r="K37" s="18"/>
      <c r="L37" s="10"/>
      <c r="M37" s="6">
        <v>0</v>
      </c>
      <c r="N37" s="6"/>
      <c r="P37" s="6"/>
      <c r="Q37" s="6"/>
      <c r="R37" s="15">
        <v>3500</v>
      </c>
      <c r="S37" s="15" t="s">
        <v>13</v>
      </c>
      <c r="T37" s="17" t="s">
        <v>173</v>
      </c>
      <c r="U37" s="15" t="s">
        <v>13</v>
      </c>
      <c r="V37" s="12">
        <v>53</v>
      </c>
      <c r="W37" s="20">
        <f t="shared" si="1"/>
        <v>25400</v>
      </c>
    </row>
    <row r="38" spans="1:28" x14ac:dyDescent="0.25">
      <c r="A38" s="6" t="s">
        <v>54</v>
      </c>
      <c r="B38" s="9">
        <v>0</v>
      </c>
      <c r="C38" s="9"/>
      <c r="F38" s="9"/>
      <c r="H38" s="9"/>
      <c r="I38" s="10">
        <v>5100</v>
      </c>
      <c r="J38" s="10" t="s">
        <v>30</v>
      </c>
      <c r="K38" s="18" t="s">
        <v>204</v>
      </c>
      <c r="L38" s="10" t="s">
        <v>155</v>
      </c>
      <c r="M38" s="6">
        <v>0</v>
      </c>
      <c r="N38" s="6"/>
      <c r="P38" s="6"/>
      <c r="Q38" s="6"/>
      <c r="R38" s="15">
        <v>0</v>
      </c>
      <c r="S38" s="15" t="s">
        <v>143</v>
      </c>
      <c r="U38" s="15" t="s">
        <v>143</v>
      </c>
      <c r="V38" s="12"/>
      <c r="W38" s="20">
        <f t="shared" si="1"/>
        <v>5100</v>
      </c>
    </row>
    <row r="39" spans="1:28" x14ac:dyDescent="0.25">
      <c r="A39" s="6" t="s">
        <v>55</v>
      </c>
      <c r="B39" s="9">
        <v>0</v>
      </c>
      <c r="C39" s="9"/>
      <c r="F39" s="9"/>
      <c r="H39" s="9"/>
      <c r="I39" s="10">
        <v>2300</v>
      </c>
      <c r="J39" s="10" t="s">
        <v>30</v>
      </c>
      <c r="K39" s="18" t="s">
        <v>204</v>
      </c>
      <c r="L39" s="10" t="s">
        <v>155</v>
      </c>
      <c r="M39" s="6">
        <v>0</v>
      </c>
      <c r="N39" s="6"/>
      <c r="P39" s="6"/>
      <c r="Q39" s="6"/>
      <c r="R39" s="15">
        <v>0</v>
      </c>
      <c r="S39" s="15" t="s">
        <v>143</v>
      </c>
      <c r="U39" s="15" t="s">
        <v>143</v>
      </c>
      <c r="V39" s="12"/>
      <c r="W39" s="20">
        <f t="shared" si="1"/>
        <v>2300</v>
      </c>
    </row>
    <row r="40" spans="1:28" x14ac:dyDescent="0.25">
      <c r="A40" s="6" t="s">
        <v>56</v>
      </c>
      <c r="B40" s="9">
        <v>0</v>
      </c>
      <c r="C40" s="9"/>
      <c r="F40" s="9"/>
      <c r="H40" s="9"/>
      <c r="I40" s="10">
        <v>4800</v>
      </c>
      <c r="J40" s="10" t="s">
        <v>30</v>
      </c>
      <c r="K40" s="18" t="s">
        <v>204</v>
      </c>
      <c r="L40" s="10" t="s">
        <v>155</v>
      </c>
      <c r="M40" s="6">
        <v>0</v>
      </c>
      <c r="N40" s="6"/>
      <c r="P40" s="6"/>
      <c r="Q40" s="6"/>
      <c r="R40" s="15">
        <v>0</v>
      </c>
      <c r="S40" s="15" t="s">
        <v>143</v>
      </c>
      <c r="U40" s="15" t="s">
        <v>143</v>
      </c>
      <c r="V40" s="12"/>
      <c r="W40" s="20">
        <f t="shared" si="1"/>
        <v>4800</v>
      </c>
    </row>
    <row r="41" spans="1:28" s="7" customFormat="1" x14ac:dyDescent="0.25">
      <c r="A41" s="6" t="s">
        <v>57</v>
      </c>
      <c r="B41" s="9">
        <v>3200</v>
      </c>
      <c r="C41" s="9" t="s">
        <v>30</v>
      </c>
      <c r="D41" s="9" t="s">
        <v>152</v>
      </c>
      <c r="E41" s="16"/>
      <c r="F41" s="9" t="s">
        <v>146</v>
      </c>
      <c r="G41" s="16" t="s">
        <v>186</v>
      </c>
      <c r="H41" s="9">
        <v>62</v>
      </c>
      <c r="I41" s="10">
        <v>0</v>
      </c>
      <c r="J41" s="10"/>
      <c r="K41" s="18"/>
      <c r="L41" s="10"/>
      <c r="M41" s="6">
        <v>0</v>
      </c>
      <c r="N41" s="6"/>
      <c r="P41" s="6"/>
      <c r="Q41" s="6"/>
      <c r="R41" s="15">
        <v>0</v>
      </c>
      <c r="S41" s="15" t="s">
        <v>143</v>
      </c>
      <c r="T41" s="17"/>
      <c r="U41" s="15" t="s">
        <v>143</v>
      </c>
      <c r="V41" s="12"/>
      <c r="W41" s="20">
        <f t="shared" si="1"/>
        <v>3200</v>
      </c>
    </row>
    <row r="42" spans="1:28" s="7" customFormat="1" x14ac:dyDescent="0.25">
      <c r="A42" s="6" t="s">
        <v>58</v>
      </c>
      <c r="B42" s="9">
        <v>194250</v>
      </c>
      <c r="C42" s="9" t="s">
        <v>13</v>
      </c>
      <c r="D42" s="9" t="s">
        <v>14</v>
      </c>
      <c r="E42" s="16" t="s">
        <v>188</v>
      </c>
      <c r="F42" s="9" t="s">
        <v>13</v>
      </c>
      <c r="G42" s="16" t="s">
        <v>193</v>
      </c>
      <c r="H42" s="9">
        <v>52</v>
      </c>
      <c r="I42" s="10">
        <v>0</v>
      </c>
      <c r="J42" s="10"/>
      <c r="K42" s="18"/>
      <c r="L42" s="10"/>
      <c r="M42" s="6">
        <v>21000</v>
      </c>
      <c r="N42" s="6" t="s">
        <v>13</v>
      </c>
      <c r="O42" s="7" t="s">
        <v>172</v>
      </c>
      <c r="P42" s="6" t="s">
        <v>16</v>
      </c>
      <c r="Q42" s="6">
        <v>52</v>
      </c>
      <c r="R42" s="15">
        <v>11000</v>
      </c>
      <c r="S42" s="15" t="s">
        <v>13</v>
      </c>
      <c r="T42" s="17" t="s">
        <v>173</v>
      </c>
      <c r="U42" s="15" t="s">
        <v>13</v>
      </c>
      <c r="V42" s="12">
        <v>52</v>
      </c>
      <c r="W42" s="20">
        <f t="shared" si="1"/>
        <v>226250</v>
      </c>
    </row>
    <row r="43" spans="1:28" x14ac:dyDescent="0.25">
      <c r="A43" s="6" t="s">
        <v>59</v>
      </c>
      <c r="B43" s="9">
        <v>1200</v>
      </c>
      <c r="C43" s="9" t="s">
        <v>30</v>
      </c>
      <c r="D43" s="9" t="s">
        <v>14</v>
      </c>
      <c r="F43" s="9" t="s">
        <v>149</v>
      </c>
      <c r="G43" s="16" t="s">
        <v>186</v>
      </c>
      <c r="H43" s="9"/>
      <c r="I43" s="10">
        <v>0</v>
      </c>
      <c r="J43" s="10"/>
      <c r="L43" s="10"/>
      <c r="M43" s="6">
        <v>0</v>
      </c>
      <c r="N43" s="6"/>
      <c r="P43" s="6"/>
      <c r="Q43" s="6"/>
      <c r="R43" s="15">
        <v>0</v>
      </c>
      <c r="S43" s="15" t="s">
        <v>143</v>
      </c>
      <c r="U43" s="15" t="s">
        <v>143</v>
      </c>
      <c r="V43" s="12"/>
      <c r="W43" s="20">
        <f t="shared" si="1"/>
        <v>1200</v>
      </c>
      <c r="Y43" s="7"/>
    </row>
    <row r="44" spans="1:28" s="7" customFormat="1" x14ac:dyDescent="0.25">
      <c r="A44" s="6" t="s">
        <v>60</v>
      </c>
      <c r="B44" s="9">
        <v>2925</v>
      </c>
      <c r="C44" s="9" t="s">
        <v>13</v>
      </c>
      <c r="D44" s="9" t="s">
        <v>14</v>
      </c>
      <c r="E44" s="16" t="s">
        <v>187</v>
      </c>
      <c r="F44" s="9" t="s">
        <v>145</v>
      </c>
      <c r="G44" s="16"/>
      <c r="H44" s="9">
        <v>52</v>
      </c>
      <c r="I44" s="10">
        <v>0</v>
      </c>
      <c r="J44" s="10"/>
      <c r="K44" s="18"/>
      <c r="L44" s="10"/>
      <c r="M44" s="6">
        <v>0</v>
      </c>
      <c r="N44" s="6"/>
      <c r="P44" s="6"/>
      <c r="Q44" s="6"/>
      <c r="R44" s="15">
        <v>0</v>
      </c>
      <c r="S44" s="15" t="s">
        <v>143</v>
      </c>
      <c r="T44" s="17"/>
      <c r="U44" s="15" t="s">
        <v>143</v>
      </c>
      <c r="V44" s="12"/>
      <c r="W44" s="20">
        <f t="shared" si="1"/>
        <v>2925</v>
      </c>
    </row>
    <row r="45" spans="1:28" x14ac:dyDescent="0.25">
      <c r="A45" s="6" t="s">
        <v>61</v>
      </c>
      <c r="B45" s="9">
        <v>400</v>
      </c>
      <c r="C45" s="9" t="s">
        <v>30</v>
      </c>
      <c r="D45" s="9" t="s">
        <v>144</v>
      </c>
      <c r="F45" s="9" t="s">
        <v>146</v>
      </c>
      <c r="G45" s="16" t="s">
        <v>194</v>
      </c>
      <c r="H45" s="9"/>
      <c r="I45" s="10">
        <v>0</v>
      </c>
      <c r="J45" s="10"/>
      <c r="L45" s="10"/>
      <c r="M45" s="6">
        <v>0</v>
      </c>
      <c r="N45" s="6"/>
      <c r="P45" s="6"/>
      <c r="Q45" s="6"/>
      <c r="R45" s="15">
        <v>0</v>
      </c>
      <c r="S45" s="15" t="s">
        <v>143</v>
      </c>
      <c r="U45" s="15" t="s">
        <v>143</v>
      </c>
      <c r="V45" s="12"/>
      <c r="W45" s="20">
        <f t="shared" si="1"/>
        <v>400</v>
      </c>
      <c r="Y45" s="7"/>
    </row>
    <row r="46" spans="1:28" x14ac:dyDescent="0.25">
      <c r="A46" s="6" t="s">
        <v>62</v>
      </c>
      <c r="B46" s="9">
        <v>1200</v>
      </c>
      <c r="C46" s="9" t="s">
        <v>13</v>
      </c>
      <c r="D46" s="9" t="s">
        <v>14</v>
      </c>
      <c r="E46" s="16" t="s">
        <v>187</v>
      </c>
      <c r="F46" s="9" t="s">
        <v>145</v>
      </c>
      <c r="H46" s="9"/>
      <c r="I46" s="10">
        <v>0</v>
      </c>
      <c r="J46" s="10"/>
      <c r="L46" s="10"/>
      <c r="M46" s="6">
        <v>0</v>
      </c>
      <c r="N46" s="6"/>
      <c r="P46" s="6"/>
      <c r="Q46" s="6"/>
      <c r="R46" s="15">
        <v>0</v>
      </c>
      <c r="S46" s="15" t="s">
        <v>143</v>
      </c>
      <c r="U46" s="15" t="s">
        <v>143</v>
      </c>
      <c r="V46" s="12"/>
      <c r="W46" s="20">
        <f t="shared" si="1"/>
        <v>1200</v>
      </c>
      <c r="Y46" s="7"/>
    </row>
    <row r="47" spans="1:28" x14ac:dyDescent="0.25">
      <c r="A47" s="6" t="s">
        <v>63</v>
      </c>
      <c r="B47" s="9">
        <v>0</v>
      </c>
      <c r="C47" s="9"/>
      <c r="F47" s="9"/>
      <c r="H47" s="9"/>
      <c r="I47" s="10">
        <v>5000</v>
      </c>
      <c r="J47" s="10" t="s">
        <v>30</v>
      </c>
      <c r="K47" s="18" t="s">
        <v>204</v>
      </c>
      <c r="L47" s="10" t="s">
        <v>155</v>
      </c>
      <c r="M47" s="6">
        <v>0</v>
      </c>
      <c r="N47" s="6"/>
      <c r="P47" s="6"/>
      <c r="Q47" s="6"/>
      <c r="R47" s="15">
        <v>0</v>
      </c>
      <c r="S47" s="15" t="s">
        <v>143</v>
      </c>
      <c r="U47" s="15" t="s">
        <v>143</v>
      </c>
      <c r="V47" s="12"/>
      <c r="W47" s="20">
        <f t="shared" si="1"/>
        <v>5000</v>
      </c>
    </row>
    <row r="48" spans="1:28" x14ac:dyDescent="0.25">
      <c r="A48" s="6" t="s">
        <v>64</v>
      </c>
      <c r="B48" s="9">
        <v>0</v>
      </c>
      <c r="C48" s="9"/>
      <c r="F48" s="9"/>
      <c r="H48" s="9"/>
      <c r="I48" s="10">
        <v>5000</v>
      </c>
      <c r="J48" s="10" t="s">
        <v>30</v>
      </c>
      <c r="K48" s="18" t="s">
        <v>204</v>
      </c>
      <c r="L48" s="10" t="s">
        <v>155</v>
      </c>
      <c r="M48" s="6">
        <v>0</v>
      </c>
      <c r="N48" s="6"/>
      <c r="P48" s="6"/>
      <c r="Q48" s="6"/>
      <c r="R48" s="15">
        <v>0</v>
      </c>
      <c r="S48" s="15" t="s">
        <v>143</v>
      </c>
      <c r="U48" s="15" t="s">
        <v>143</v>
      </c>
      <c r="V48" s="12"/>
      <c r="W48" s="20">
        <f t="shared" si="1"/>
        <v>5000</v>
      </c>
    </row>
    <row r="49" spans="1:25" x14ac:dyDescent="0.25">
      <c r="A49" s="6" t="s">
        <v>65</v>
      </c>
      <c r="B49" s="9">
        <v>0</v>
      </c>
      <c r="C49" s="9"/>
      <c r="F49" s="9"/>
      <c r="H49" s="9"/>
      <c r="I49" s="10">
        <v>5000</v>
      </c>
      <c r="J49" s="10" t="s">
        <v>30</v>
      </c>
      <c r="K49" s="18" t="s">
        <v>204</v>
      </c>
      <c r="L49" s="10" t="s">
        <v>155</v>
      </c>
      <c r="M49" s="6">
        <v>0</v>
      </c>
      <c r="N49" s="6"/>
      <c r="P49" s="6"/>
      <c r="Q49" s="6"/>
      <c r="R49" s="15">
        <v>0</v>
      </c>
      <c r="S49" s="15" t="s">
        <v>143</v>
      </c>
      <c r="U49" s="15" t="s">
        <v>143</v>
      </c>
      <c r="V49" s="12"/>
      <c r="W49" s="20">
        <f t="shared" si="1"/>
        <v>5000</v>
      </c>
    </row>
    <row r="50" spans="1:25" x14ac:dyDescent="0.25">
      <c r="A50" s="6" t="s">
        <v>66</v>
      </c>
      <c r="B50" s="9">
        <f>3600+900</f>
        <v>4500</v>
      </c>
      <c r="C50" s="9" t="s">
        <v>13</v>
      </c>
      <c r="D50" s="9" t="s">
        <v>14</v>
      </c>
      <c r="E50" s="16" t="s">
        <v>187</v>
      </c>
      <c r="F50" s="9" t="s">
        <v>13</v>
      </c>
      <c r="G50" s="16" t="s">
        <v>187</v>
      </c>
      <c r="H50" s="9"/>
      <c r="I50" s="10">
        <v>0</v>
      </c>
      <c r="J50" s="10"/>
      <c r="L50" s="10"/>
      <c r="M50" s="6">
        <v>0</v>
      </c>
      <c r="N50" s="6"/>
      <c r="P50" s="6"/>
      <c r="Q50" s="6"/>
      <c r="R50" s="15">
        <v>1700</v>
      </c>
      <c r="S50" s="15" t="s">
        <v>13</v>
      </c>
      <c r="T50" s="17" t="s">
        <v>187</v>
      </c>
      <c r="U50" s="15" t="s">
        <v>13</v>
      </c>
      <c r="V50" s="12"/>
      <c r="W50" s="20">
        <f t="shared" si="1"/>
        <v>6200</v>
      </c>
    </row>
    <row r="51" spans="1:25" x14ac:dyDescent="0.25">
      <c r="A51" s="6" t="s">
        <v>68</v>
      </c>
      <c r="B51" s="9">
        <v>1800</v>
      </c>
      <c r="C51" s="9" t="s">
        <v>13</v>
      </c>
      <c r="D51" s="9" t="s">
        <v>152</v>
      </c>
      <c r="F51" s="9"/>
      <c r="G51" s="16" t="s">
        <v>186</v>
      </c>
      <c r="H51" s="9"/>
      <c r="I51" s="10">
        <v>0</v>
      </c>
      <c r="J51" s="10"/>
      <c r="L51" s="10"/>
      <c r="M51" s="6">
        <v>0</v>
      </c>
      <c r="N51" s="6"/>
      <c r="P51" s="6"/>
      <c r="Q51" s="6"/>
      <c r="R51" s="15">
        <v>0</v>
      </c>
      <c r="S51" s="15" t="s">
        <v>143</v>
      </c>
      <c r="U51" s="15" t="s">
        <v>143</v>
      </c>
      <c r="V51" s="12"/>
      <c r="W51" s="20">
        <f t="shared" si="1"/>
        <v>1800</v>
      </c>
      <c r="Y51" s="7"/>
    </row>
    <row r="52" spans="1:25" s="7" customFormat="1" x14ac:dyDescent="0.25">
      <c r="A52" s="6" t="s">
        <v>69</v>
      </c>
      <c r="B52" s="9">
        <v>19500</v>
      </c>
      <c r="C52" s="9" t="s">
        <v>13</v>
      </c>
      <c r="D52" s="9" t="s">
        <v>14</v>
      </c>
      <c r="E52" s="16" t="s">
        <v>187</v>
      </c>
      <c r="F52" s="9" t="s">
        <v>149</v>
      </c>
      <c r="G52" s="16"/>
      <c r="H52" s="9">
        <v>56</v>
      </c>
      <c r="I52" s="10">
        <v>0</v>
      </c>
      <c r="J52" s="10"/>
      <c r="K52" s="18"/>
      <c r="L52" s="10"/>
      <c r="M52" s="6">
        <v>0</v>
      </c>
      <c r="N52" s="6"/>
      <c r="P52" s="6"/>
      <c r="Q52" s="6"/>
      <c r="R52" s="15">
        <v>0</v>
      </c>
      <c r="S52" s="15" t="s">
        <v>143</v>
      </c>
      <c r="T52" s="17"/>
      <c r="U52" s="15" t="s">
        <v>143</v>
      </c>
      <c r="V52" s="12"/>
      <c r="W52" s="20">
        <f t="shared" si="1"/>
        <v>19500</v>
      </c>
    </row>
    <row r="53" spans="1:25" s="7" customFormat="1" x14ac:dyDescent="0.25">
      <c r="A53" s="6" t="s">
        <v>70</v>
      </c>
      <c r="B53" s="9">
        <v>13600</v>
      </c>
      <c r="C53" s="9" t="s">
        <v>13</v>
      </c>
      <c r="D53" s="9" t="s">
        <v>14</v>
      </c>
      <c r="E53" s="16" t="s">
        <v>187</v>
      </c>
      <c r="F53" s="9" t="s">
        <v>149</v>
      </c>
      <c r="G53" s="16"/>
      <c r="H53" s="9">
        <v>65</v>
      </c>
      <c r="I53" s="10">
        <v>0</v>
      </c>
      <c r="J53" s="10"/>
      <c r="K53" s="18"/>
      <c r="L53" s="10"/>
      <c r="M53" s="6">
        <v>0</v>
      </c>
      <c r="N53" s="6"/>
      <c r="P53" s="6"/>
      <c r="Q53" s="6"/>
      <c r="R53" s="15">
        <v>0</v>
      </c>
      <c r="S53" s="15" t="s">
        <v>143</v>
      </c>
      <c r="T53" s="17"/>
      <c r="U53" s="15" t="s">
        <v>143</v>
      </c>
      <c r="V53" s="12"/>
      <c r="W53" s="20">
        <f t="shared" si="1"/>
        <v>13600</v>
      </c>
    </row>
    <row r="54" spans="1:25" s="7" customFormat="1" x14ac:dyDescent="0.25">
      <c r="A54" s="6" t="s">
        <v>71</v>
      </c>
      <c r="B54" s="9">
        <v>77750</v>
      </c>
      <c r="C54" s="9" t="s">
        <v>13</v>
      </c>
      <c r="D54" s="9" t="s">
        <v>14</v>
      </c>
      <c r="E54" s="16" t="s">
        <v>189</v>
      </c>
      <c r="F54" s="9" t="s">
        <v>13</v>
      </c>
      <c r="G54" s="16" t="s">
        <v>191</v>
      </c>
      <c r="H54" s="9">
        <v>52</v>
      </c>
      <c r="I54" s="10">
        <v>0</v>
      </c>
      <c r="J54" s="10"/>
      <c r="K54" s="18"/>
      <c r="L54" s="10"/>
      <c r="M54" s="6">
        <v>3750</v>
      </c>
      <c r="N54" s="6" t="s">
        <v>13</v>
      </c>
      <c r="O54" s="7" t="s">
        <v>205</v>
      </c>
      <c r="P54" s="6" t="s">
        <v>16</v>
      </c>
      <c r="Q54" s="6">
        <v>52</v>
      </c>
      <c r="R54" s="15">
        <v>18000</v>
      </c>
      <c r="S54" s="15" t="s">
        <v>13</v>
      </c>
      <c r="T54" s="17" t="s">
        <v>207</v>
      </c>
      <c r="U54" s="15" t="s">
        <v>13</v>
      </c>
      <c r="V54" s="12">
        <v>52</v>
      </c>
      <c r="W54" s="20">
        <f t="shared" si="1"/>
        <v>99500</v>
      </c>
    </row>
    <row r="55" spans="1:25" x14ac:dyDescent="0.25">
      <c r="A55" s="6" t="s">
        <v>72</v>
      </c>
      <c r="B55" s="9">
        <v>800</v>
      </c>
      <c r="C55" s="9" t="s">
        <v>30</v>
      </c>
      <c r="D55" s="9" t="s">
        <v>152</v>
      </c>
      <c r="F55" s="9" t="s">
        <v>149</v>
      </c>
      <c r="G55" s="16" t="s">
        <v>186</v>
      </c>
      <c r="H55" s="9"/>
      <c r="I55" s="10">
        <v>0</v>
      </c>
      <c r="J55" s="10"/>
      <c r="L55" s="10"/>
      <c r="M55" s="6"/>
      <c r="N55" s="6"/>
      <c r="P55" s="6"/>
      <c r="Q55" s="6"/>
      <c r="R55" s="15">
        <v>0</v>
      </c>
      <c r="S55" s="15" t="s">
        <v>143</v>
      </c>
      <c r="U55" s="15" t="s">
        <v>143</v>
      </c>
      <c r="V55" s="12"/>
      <c r="W55" s="20">
        <f t="shared" si="1"/>
        <v>800</v>
      </c>
      <c r="Y55" s="7"/>
    </row>
    <row r="56" spans="1:25" x14ac:dyDescent="0.25">
      <c r="A56" s="6" t="s">
        <v>73</v>
      </c>
      <c r="B56" s="9">
        <v>2400</v>
      </c>
      <c r="C56" s="9" t="s">
        <v>30</v>
      </c>
      <c r="D56" s="9" t="s">
        <v>14</v>
      </c>
      <c r="F56" s="9" t="s">
        <v>149</v>
      </c>
      <c r="G56" s="16" t="s">
        <v>186</v>
      </c>
      <c r="H56" s="9"/>
      <c r="I56" s="10">
        <v>0</v>
      </c>
      <c r="J56" s="10"/>
      <c r="L56" s="10"/>
      <c r="M56" s="6">
        <v>0</v>
      </c>
      <c r="N56" s="6"/>
      <c r="P56" s="6"/>
      <c r="Q56" s="6"/>
      <c r="R56" s="15">
        <v>0</v>
      </c>
      <c r="S56" s="15" t="s">
        <v>143</v>
      </c>
      <c r="U56" s="15" t="s">
        <v>143</v>
      </c>
      <c r="V56" s="12"/>
      <c r="W56" s="20">
        <f t="shared" si="1"/>
        <v>2400</v>
      </c>
      <c r="Y56" s="7"/>
    </row>
    <row r="57" spans="1:25" x14ac:dyDescent="0.25">
      <c r="A57" s="6" t="s">
        <v>158</v>
      </c>
      <c r="B57" s="9">
        <v>300</v>
      </c>
      <c r="C57" s="9" t="s">
        <v>13</v>
      </c>
      <c r="D57" s="9" t="s">
        <v>14</v>
      </c>
      <c r="E57" s="16" t="s">
        <v>187</v>
      </c>
      <c r="F57" s="9" t="s">
        <v>149</v>
      </c>
      <c r="H57" s="9"/>
      <c r="I57" s="10">
        <v>0</v>
      </c>
      <c r="J57" s="10"/>
      <c r="L57" s="10"/>
      <c r="M57" s="6">
        <v>0</v>
      </c>
      <c r="N57" s="6"/>
      <c r="P57" s="6"/>
      <c r="Q57" s="6"/>
      <c r="R57" s="15">
        <v>0</v>
      </c>
      <c r="S57" s="15" t="s">
        <v>143</v>
      </c>
      <c r="U57" s="15" t="s">
        <v>143</v>
      </c>
      <c r="V57" s="12"/>
      <c r="W57" s="20">
        <f t="shared" si="1"/>
        <v>300</v>
      </c>
      <c r="Y57" s="7"/>
    </row>
    <row r="58" spans="1:25" s="7" customFormat="1" x14ac:dyDescent="0.25">
      <c r="A58" s="6" t="s">
        <v>74</v>
      </c>
      <c r="B58" s="9">
        <v>32700</v>
      </c>
      <c r="C58" s="9" t="s">
        <v>13</v>
      </c>
      <c r="D58" s="9" t="s">
        <v>14</v>
      </c>
      <c r="E58" s="16" t="s">
        <v>187</v>
      </c>
      <c r="F58" s="9" t="s">
        <v>13</v>
      </c>
      <c r="G58" s="16"/>
      <c r="H58" s="9">
        <v>59</v>
      </c>
      <c r="I58" s="10">
        <v>0</v>
      </c>
      <c r="J58" s="10"/>
      <c r="K58" s="18"/>
      <c r="L58" s="10"/>
      <c r="M58" s="6">
        <v>0</v>
      </c>
      <c r="N58" s="6"/>
      <c r="P58" s="6"/>
      <c r="Q58" s="6"/>
      <c r="R58" s="15">
        <v>0</v>
      </c>
      <c r="S58" s="15" t="s">
        <v>143</v>
      </c>
      <c r="T58" s="17"/>
      <c r="U58" s="15" t="s">
        <v>143</v>
      </c>
      <c r="V58" s="12"/>
      <c r="W58" s="20">
        <f t="shared" si="1"/>
        <v>32700</v>
      </c>
    </row>
    <row r="59" spans="1:25" s="7" customFormat="1" x14ac:dyDescent="0.25">
      <c r="A59" s="6" t="s">
        <v>75</v>
      </c>
      <c r="B59" s="9">
        <v>500</v>
      </c>
      <c r="C59" s="9" t="s">
        <v>13</v>
      </c>
      <c r="D59" s="9" t="s">
        <v>14</v>
      </c>
      <c r="E59" s="16" t="s">
        <v>194</v>
      </c>
      <c r="F59" s="9" t="s">
        <v>145</v>
      </c>
      <c r="G59" s="16"/>
      <c r="H59" s="9">
        <v>52</v>
      </c>
      <c r="I59" s="10">
        <v>0</v>
      </c>
      <c r="J59" s="10"/>
      <c r="K59" s="18"/>
      <c r="L59" s="10"/>
      <c r="M59" s="6">
        <v>0</v>
      </c>
      <c r="N59" s="6"/>
      <c r="P59" s="6"/>
      <c r="Q59" s="6"/>
      <c r="R59" s="15">
        <v>200</v>
      </c>
      <c r="S59" s="15" t="s">
        <v>13</v>
      </c>
      <c r="T59" s="17" t="s">
        <v>185</v>
      </c>
      <c r="U59" s="15" t="s">
        <v>16</v>
      </c>
      <c r="V59" s="12">
        <v>52</v>
      </c>
      <c r="W59" s="20">
        <f t="shared" si="1"/>
        <v>700</v>
      </c>
    </row>
    <row r="60" spans="1:25" s="7" customFormat="1" x14ac:dyDescent="0.25">
      <c r="A60" s="6" t="s">
        <v>76</v>
      </c>
      <c r="B60" s="9">
        <v>182200</v>
      </c>
      <c r="C60" s="9" t="s">
        <v>13</v>
      </c>
      <c r="D60" s="9" t="s">
        <v>14</v>
      </c>
      <c r="E60" s="16" t="s">
        <v>201</v>
      </c>
      <c r="F60" s="9" t="s">
        <v>13</v>
      </c>
      <c r="G60" s="16" t="s">
        <v>202</v>
      </c>
      <c r="H60" s="9">
        <v>52</v>
      </c>
      <c r="I60" s="10">
        <v>0</v>
      </c>
      <c r="J60" s="10"/>
      <c r="K60" s="18"/>
      <c r="L60" s="10"/>
      <c r="M60" s="6">
        <v>6600</v>
      </c>
      <c r="N60" s="6" t="s">
        <v>13</v>
      </c>
      <c r="O60" s="7" t="s">
        <v>172</v>
      </c>
      <c r="P60" s="6" t="s">
        <v>16</v>
      </c>
      <c r="Q60" s="6">
        <v>52</v>
      </c>
      <c r="R60" s="15">
        <v>16500</v>
      </c>
      <c r="S60" s="15" t="s">
        <v>13</v>
      </c>
      <c r="T60" s="17" t="s">
        <v>208</v>
      </c>
      <c r="U60" s="15" t="s">
        <v>13</v>
      </c>
      <c r="V60" s="12">
        <v>52</v>
      </c>
      <c r="W60" s="20">
        <f t="shared" si="1"/>
        <v>205300</v>
      </c>
    </row>
    <row r="61" spans="1:25" s="7" customFormat="1" x14ac:dyDescent="0.25">
      <c r="A61" s="6" t="s">
        <v>77</v>
      </c>
      <c r="B61" s="9">
        <v>168800</v>
      </c>
      <c r="C61" s="9" t="s">
        <v>13</v>
      </c>
      <c r="D61" s="9" t="s">
        <v>14</v>
      </c>
      <c r="E61" s="16" t="s">
        <v>188</v>
      </c>
      <c r="F61" s="9" t="s">
        <v>13</v>
      </c>
      <c r="G61" s="16" t="s">
        <v>193</v>
      </c>
      <c r="H61" s="9">
        <v>53</v>
      </c>
      <c r="I61" s="10">
        <v>0</v>
      </c>
      <c r="J61" s="10"/>
      <c r="K61" s="18"/>
      <c r="L61" s="10"/>
      <c r="M61" s="6">
        <v>9200</v>
      </c>
      <c r="N61" s="6" t="s">
        <v>13</v>
      </c>
      <c r="O61" s="7" t="s">
        <v>172</v>
      </c>
      <c r="P61" s="6" t="s">
        <v>16</v>
      </c>
      <c r="Q61" s="6">
        <v>53</v>
      </c>
      <c r="R61" s="15">
        <v>12400</v>
      </c>
      <c r="S61" s="15" t="s">
        <v>13</v>
      </c>
      <c r="T61" s="17" t="s">
        <v>173</v>
      </c>
      <c r="U61" s="15" t="s">
        <v>13</v>
      </c>
      <c r="V61" s="12">
        <v>53</v>
      </c>
      <c r="W61" s="20">
        <f t="shared" si="1"/>
        <v>190400</v>
      </c>
    </row>
    <row r="62" spans="1:25" x14ac:dyDescent="0.25">
      <c r="A62" s="6" t="s">
        <v>78</v>
      </c>
      <c r="B62" s="9">
        <v>2400</v>
      </c>
      <c r="C62" s="9" t="s">
        <v>13</v>
      </c>
      <c r="D62" s="9" t="s">
        <v>14</v>
      </c>
      <c r="E62" s="16" t="s">
        <v>187</v>
      </c>
      <c r="F62" s="9" t="s">
        <v>145</v>
      </c>
      <c r="H62" s="9"/>
      <c r="I62" s="10">
        <v>0</v>
      </c>
      <c r="J62" s="10"/>
      <c r="L62" s="10"/>
      <c r="M62" s="6">
        <v>0</v>
      </c>
      <c r="N62" s="6"/>
      <c r="P62" s="6"/>
      <c r="Q62" s="6"/>
      <c r="R62" s="15">
        <v>0</v>
      </c>
      <c r="S62" s="15" t="s">
        <v>143</v>
      </c>
      <c r="U62" s="15" t="s">
        <v>143</v>
      </c>
      <c r="V62" s="12"/>
      <c r="W62" s="20">
        <f t="shared" si="1"/>
        <v>2400</v>
      </c>
      <c r="Y62" s="7"/>
    </row>
    <row r="63" spans="1:25" x14ac:dyDescent="0.25">
      <c r="A63" s="6" t="s">
        <v>159</v>
      </c>
      <c r="B63" s="9">
        <v>2100</v>
      </c>
      <c r="C63" s="9" t="s">
        <v>13</v>
      </c>
      <c r="D63" s="9" t="s">
        <v>14</v>
      </c>
      <c r="E63" s="16" t="s">
        <v>187</v>
      </c>
      <c r="F63" s="9" t="s">
        <v>145</v>
      </c>
      <c r="H63" s="9"/>
      <c r="I63" s="10">
        <v>0</v>
      </c>
      <c r="J63" s="10"/>
      <c r="L63" s="10"/>
      <c r="M63" s="6">
        <v>800</v>
      </c>
      <c r="N63" s="6" t="s">
        <v>13</v>
      </c>
      <c r="O63" s="7" t="s">
        <v>206</v>
      </c>
      <c r="P63" s="6" t="s">
        <v>16</v>
      </c>
      <c r="Q63" s="6"/>
      <c r="R63" s="15">
        <v>0</v>
      </c>
      <c r="S63" s="15" t="s">
        <v>143</v>
      </c>
      <c r="U63" s="15" t="s">
        <v>143</v>
      </c>
      <c r="V63" s="12"/>
      <c r="W63" s="20">
        <f t="shared" si="1"/>
        <v>2900</v>
      </c>
      <c r="Y63" s="7"/>
    </row>
    <row r="64" spans="1:25" x14ac:dyDescent="0.25">
      <c r="A64" s="6" t="s">
        <v>79</v>
      </c>
      <c r="B64" s="9">
        <v>23200</v>
      </c>
      <c r="C64" s="9" t="s">
        <v>13</v>
      </c>
      <c r="D64" s="9" t="s">
        <v>14</v>
      </c>
      <c r="E64" s="16" t="s">
        <v>188</v>
      </c>
      <c r="F64" s="9" t="s">
        <v>13</v>
      </c>
      <c r="G64" s="16" t="s">
        <v>193</v>
      </c>
      <c r="H64" s="9"/>
      <c r="I64" s="10">
        <v>0</v>
      </c>
      <c r="J64" s="10"/>
      <c r="L64" s="10"/>
      <c r="M64" s="6">
        <v>0</v>
      </c>
      <c r="N64" s="6"/>
      <c r="P64" s="6"/>
      <c r="Q64" s="6"/>
      <c r="R64" s="15">
        <v>0</v>
      </c>
      <c r="S64" s="15" t="s">
        <v>143</v>
      </c>
      <c r="U64" s="15" t="s">
        <v>143</v>
      </c>
      <c r="V64" s="12"/>
      <c r="W64" s="20">
        <f t="shared" si="1"/>
        <v>23200</v>
      </c>
      <c r="Y64" s="7"/>
    </row>
    <row r="65" spans="1:25" x14ac:dyDescent="0.25">
      <c r="A65" s="6" t="s">
        <v>80</v>
      </c>
      <c r="B65" s="9">
        <v>1400</v>
      </c>
      <c r="C65" s="9" t="s">
        <v>30</v>
      </c>
      <c r="D65" s="9" t="s">
        <v>144</v>
      </c>
      <c r="F65" s="9" t="s">
        <v>146</v>
      </c>
      <c r="G65" s="16" t="s">
        <v>186</v>
      </c>
      <c r="H65" s="9"/>
      <c r="I65" s="10">
        <v>0</v>
      </c>
      <c r="J65" s="10"/>
      <c r="L65" s="10"/>
      <c r="M65" s="6">
        <v>0</v>
      </c>
      <c r="N65" s="6"/>
      <c r="P65" s="6"/>
      <c r="Q65" s="6"/>
      <c r="R65" s="15">
        <v>0</v>
      </c>
      <c r="S65" s="15" t="s">
        <v>143</v>
      </c>
      <c r="U65" s="15" t="s">
        <v>143</v>
      </c>
      <c r="V65" s="12"/>
      <c r="W65" s="20">
        <f t="shared" si="1"/>
        <v>1400</v>
      </c>
      <c r="Y65" s="7"/>
    </row>
    <row r="66" spans="1:25" x14ac:dyDescent="0.25">
      <c r="A66" s="6" t="s">
        <v>81</v>
      </c>
      <c r="B66" s="9">
        <v>1300</v>
      </c>
      <c r="C66" s="9" t="s">
        <v>30</v>
      </c>
      <c r="D66" s="9" t="s">
        <v>144</v>
      </c>
      <c r="F66" s="9" t="s">
        <v>146</v>
      </c>
      <c r="G66" s="16" t="s">
        <v>186</v>
      </c>
      <c r="H66" s="9"/>
      <c r="I66" s="10">
        <v>0</v>
      </c>
      <c r="J66" s="10"/>
      <c r="L66" s="10"/>
      <c r="M66" s="6">
        <v>0</v>
      </c>
      <c r="N66" s="6"/>
      <c r="P66" s="6"/>
      <c r="Q66" s="6"/>
      <c r="R66" s="15">
        <v>0</v>
      </c>
      <c r="S66" s="15" t="s">
        <v>143</v>
      </c>
      <c r="U66" s="15" t="s">
        <v>143</v>
      </c>
      <c r="V66" s="12"/>
      <c r="W66" s="20">
        <f t="shared" si="1"/>
        <v>1300</v>
      </c>
      <c r="Y66" s="7"/>
    </row>
    <row r="67" spans="1:25" x14ac:dyDescent="0.25">
      <c r="A67" s="6" t="s">
        <v>82</v>
      </c>
      <c r="B67" s="9">
        <v>31500</v>
      </c>
      <c r="C67" s="9" t="s">
        <v>13</v>
      </c>
      <c r="D67" s="9" t="s">
        <v>14</v>
      </c>
      <c r="E67" s="16" t="s">
        <v>188</v>
      </c>
      <c r="F67" s="9" t="s">
        <v>13</v>
      </c>
      <c r="G67" s="16" t="s">
        <v>193</v>
      </c>
      <c r="H67" s="9"/>
      <c r="I67" s="10">
        <v>0</v>
      </c>
      <c r="J67" s="10"/>
      <c r="L67" s="10"/>
      <c r="M67" s="6">
        <v>0</v>
      </c>
      <c r="N67" s="6"/>
      <c r="P67" s="6"/>
      <c r="Q67" s="6"/>
      <c r="R67" s="15">
        <v>0</v>
      </c>
      <c r="S67" s="15" t="s">
        <v>143</v>
      </c>
      <c r="U67" s="15" t="s">
        <v>143</v>
      </c>
      <c r="V67" s="12"/>
      <c r="W67" s="20">
        <f t="shared" ref="W67:W98" si="2">B67+I67+M67+R67</f>
        <v>31500</v>
      </c>
      <c r="Y67" s="7"/>
    </row>
    <row r="68" spans="1:25" x14ac:dyDescent="0.25">
      <c r="A68" s="6" t="s">
        <v>83</v>
      </c>
      <c r="B68" s="9">
        <v>1950</v>
      </c>
      <c r="C68" s="9" t="s">
        <v>13</v>
      </c>
      <c r="D68" s="9" t="s">
        <v>14</v>
      </c>
      <c r="E68" s="16" t="s">
        <v>190</v>
      </c>
      <c r="F68" s="9" t="s">
        <v>149</v>
      </c>
      <c r="H68" s="9"/>
      <c r="I68" s="10">
        <v>0</v>
      </c>
      <c r="J68" s="10"/>
      <c r="L68" s="10"/>
      <c r="M68" s="6">
        <v>0</v>
      </c>
      <c r="N68" s="6"/>
      <c r="P68" s="6"/>
      <c r="Q68" s="6"/>
      <c r="R68" s="15">
        <v>0</v>
      </c>
      <c r="S68" s="15" t="s">
        <v>143</v>
      </c>
      <c r="U68" s="15" t="s">
        <v>143</v>
      </c>
      <c r="V68" s="12"/>
      <c r="W68" s="20">
        <f t="shared" si="2"/>
        <v>1950</v>
      </c>
      <c r="Y68" s="7"/>
    </row>
    <row r="69" spans="1:25" x14ac:dyDescent="0.25">
      <c r="A69" s="6" t="s">
        <v>84</v>
      </c>
      <c r="B69" s="9">
        <v>17000</v>
      </c>
      <c r="C69" s="9" t="s">
        <v>13</v>
      </c>
      <c r="D69" s="9" t="s">
        <v>14</v>
      </c>
      <c r="E69" s="16" t="s">
        <v>199</v>
      </c>
      <c r="F69" s="9" t="s">
        <v>149</v>
      </c>
      <c r="H69" s="9"/>
      <c r="I69" s="10">
        <v>50</v>
      </c>
      <c r="J69" s="10" t="s">
        <v>30</v>
      </c>
      <c r="K69" s="18" t="s">
        <v>179</v>
      </c>
      <c r="L69" s="10"/>
      <c r="M69" s="6">
        <v>0</v>
      </c>
      <c r="N69" s="6"/>
      <c r="P69" s="6"/>
      <c r="Q69" s="6"/>
      <c r="R69" s="15">
        <v>0</v>
      </c>
      <c r="S69" s="15" t="s">
        <v>143</v>
      </c>
      <c r="U69" s="15" t="s">
        <v>143</v>
      </c>
      <c r="V69" s="12"/>
      <c r="W69" s="20">
        <f t="shared" si="2"/>
        <v>17050</v>
      </c>
      <c r="Y69" s="7"/>
    </row>
    <row r="70" spans="1:25" x14ac:dyDescent="0.25">
      <c r="A70" s="6" t="s">
        <v>85</v>
      </c>
      <c r="B70" s="9">
        <v>7200</v>
      </c>
      <c r="C70" s="9" t="s">
        <v>30</v>
      </c>
      <c r="D70" s="9" t="s">
        <v>144</v>
      </c>
      <c r="F70" s="9" t="s">
        <v>149</v>
      </c>
      <c r="G70" s="16" t="s">
        <v>186</v>
      </c>
      <c r="H70" s="9"/>
      <c r="I70" s="10">
        <v>300</v>
      </c>
      <c r="J70" s="10" t="s">
        <v>121</v>
      </c>
      <c r="K70" s="18" t="s">
        <v>180</v>
      </c>
      <c r="L70" s="10"/>
      <c r="M70" s="6">
        <v>0</v>
      </c>
      <c r="N70" s="6"/>
      <c r="P70" s="6"/>
      <c r="Q70" s="6"/>
      <c r="R70" s="15">
        <v>0</v>
      </c>
      <c r="S70" s="15" t="s">
        <v>143</v>
      </c>
      <c r="U70" s="15" t="s">
        <v>143</v>
      </c>
      <c r="V70" s="12"/>
      <c r="W70" s="20">
        <f t="shared" si="2"/>
        <v>7500</v>
      </c>
      <c r="Y70" s="7"/>
    </row>
    <row r="71" spans="1:25" x14ac:dyDescent="0.25">
      <c r="A71" s="6" t="s">
        <v>86</v>
      </c>
      <c r="B71" s="9">
        <v>2400</v>
      </c>
      <c r="C71" s="9" t="s">
        <v>30</v>
      </c>
      <c r="D71" s="9" t="s">
        <v>144</v>
      </c>
      <c r="F71" s="9" t="s">
        <v>146</v>
      </c>
      <c r="G71" s="16" t="s">
        <v>186</v>
      </c>
      <c r="H71" s="9"/>
      <c r="I71" s="10">
        <v>0</v>
      </c>
      <c r="J71" s="10"/>
      <c r="K71" s="18"/>
      <c r="L71" s="10"/>
      <c r="M71" s="6">
        <v>0</v>
      </c>
      <c r="N71" s="6"/>
      <c r="P71" s="6"/>
      <c r="Q71" s="6"/>
      <c r="R71" s="15">
        <v>0</v>
      </c>
      <c r="S71" s="15" t="s">
        <v>143</v>
      </c>
      <c r="U71" s="15" t="s">
        <v>143</v>
      </c>
      <c r="V71" s="12"/>
      <c r="W71" s="20">
        <f t="shared" si="2"/>
        <v>2400</v>
      </c>
      <c r="Y71" s="7"/>
    </row>
    <row r="72" spans="1:25" x14ac:dyDescent="0.25">
      <c r="A72" s="6" t="s">
        <v>87</v>
      </c>
      <c r="B72" s="9">
        <v>400</v>
      </c>
      <c r="C72" s="9" t="s">
        <v>30</v>
      </c>
      <c r="D72" s="9" t="s">
        <v>144</v>
      </c>
      <c r="F72" s="9" t="s">
        <v>146</v>
      </c>
      <c r="G72" s="16" t="s">
        <v>186</v>
      </c>
      <c r="H72" s="9"/>
      <c r="I72" s="10">
        <v>0</v>
      </c>
      <c r="J72" s="10"/>
      <c r="K72" s="18"/>
      <c r="L72" s="10"/>
      <c r="M72" s="6">
        <v>0</v>
      </c>
      <c r="N72" s="6"/>
      <c r="P72" s="6"/>
      <c r="Q72" s="6"/>
      <c r="R72" s="15">
        <v>0</v>
      </c>
      <c r="S72" s="15" t="s">
        <v>143</v>
      </c>
      <c r="U72" s="15" t="s">
        <v>143</v>
      </c>
      <c r="V72" s="12"/>
      <c r="W72" s="20">
        <f t="shared" si="2"/>
        <v>400</v>
      </c>
      <c r="Y72" s="7"/>
    </row>
    <row r="73" spans="1:25" x14ac:dyDescent="0.25">
      <c r="A73" s="6" t="s">
        <v>88</v>
      </c>
      <c r="B73" s="9">
        <v>21000</v>
      </c>
      <c r="C73" s="9" t="s">
        <v>13</v>
      </c>
      <c r="D73" s="9" t="s">
        <v>14</v>
      </c>
      <c r="E73" s="16" t="s">
        <v>199</v>
      </c>
      <c r="F73" s="9" t="s">
        <v>149</v>
      </c>
      <c r="H73" s="9"/>
      <c r="I73" s="14">
        <v>350</v>
      </c>
      <c r="J73" s="10" t="s">
        <v>30</v>
      </c>
      <c r="K73" s="18" t="s">
        <v>204</v>
      </c>
      <c r="L73" s="10" t="s">
        <v>148</v>
      </c>
      <c r="M73" s="6">
        <v>0</v>
      </c>
      <c r="N73" s="6"/>
      <c r="P73" s="6"/>
      <c r="Q73" s="6"/>
      <c r="R73" s="15">
        <v>0</v>
      </c>
      <c r="S73" s="15" t="s">
        <v>143</v>
      </c>
      <c r="U73" s="15" t="s">
        <v>143</v>
      </c>
      <c r="V73" s="12"/>
      <c r="W73" s="20">
        <f t="shared" si="2"/>
        <v>21350</v>
      </c>
      <c r="Y73" s="7"/>
    </row>
    <row r="74" spans="1:25" x14ac:dyDescent="0.25">
      <c r="A74" s="6" t="s">
        <v>89</v>
      </c>
      <c r="B74" s="9">
        <v>15000</v>
      </c>
      <c r="C74" s="9" t="s">
        <v>13</v>
      </c>
      <c r="D74" s="9" t="s">
        <v>14</v>
      </c>
      <c r="E74" s="16" t="s">
        <v>199</v>
      </c>
      <c r="F74" s="9" t="s">
        <v>149</v>
      </c>
      <c r="H74" s="9"/>
      <c r="I74" s="10">
        <v>170</v>
      </c>
      <c r="J74" s="10" t="s">
        <v>30</v>
      </c>
      <c r="K74" s="18" t="s">
        <v>204</v>
      </c>
      <c r="L74" s="10" t="s">
        <v>148</v>
      </c>
      <c r="M74" s="6">
        <v>0</v>
      </c>
      <c r="N74" s="6" t="s">
        <v>160</v>
      </c>
      <c r="P74" s="6"/>
      <c r="Q74" s="6"/>
      <c r="R74" s="15">
        <v>0</v>
      </c>
      <c r="S74" s="15" t="s">
        <v>143</v>
      </c>
      <c r="U74" s="15" t="s">
        <v>143</v>
      </c>
      <c r="V74" s="12"/>
      <c r="W74" s="20">
        <f t="shared" si="2"/>
        <v>15170</v>
      </c>
      <c r="Y74" s="7"/>
    </row>
    <row r="75" spans="1:25" s="7" customFormat="1" x14ac:dyDescent="0.25">
      <c r="A75" s="6" t="s">
        <v>91</v>
      </c>
      <c r="B75" s="9">
        <v>1300</v>
      </c>
      <c r="C75" s="9" t="s">
        <v>13</v>
      </c>
      <c r="D75" s="9" t="s">
        <v>14</v>
      </c>
      <c r="E75" s="16" t="s">
        <v>187</v>
      </c>
      <c r="F75" s="9" t="s">
        <v>145</v>
      </c>
      <c r="G75" s="16"/>
      <c r="H75" s="9">
        <v>70</v>
      </c>
      <c r="I75" s="10">
        <v>0</v>
      </c>
      <c r="J75" s="10"/>
      <c r="K75" s="18"/>
      <c r="L75" s="10"/>
      <c r="M75" s="6">
        <v>300</v>
      </c>
      <c r="N75" s="6" t="s">
        <v>13</v>
      </c>
      <c r="O75" s="7" t="s">
        <v>206</v>
      </c>
      <c r="P75" s="6" t="s">
        <v>16</v>
      </c>
      <c r="Q75" s="6">
        <v>130</v>
      </c>
      <c r="R75" s="15">
        <v>0</v>
      </c>
      <c r="S75" s="15" t="s">
        <v>143</v>
      </c>
      <c r="T75" s="17"/>
      <c r="U75" s="15" t="s">
        <v>143</v>
      </c>
      <c r="V75" s="12"/>
      <c r="W75" s="20">
        <f t="shared" si="2"/>
        <v>1600</v>
      </c>
    </row>
    <row r="76" spans="1:25" x14ac:dyDescent="0.25">
      <c r="A76" s="6" t="s">
        <v>92</v>
      </c>
      <c r="B76" s="9">
        <v>600</v>
      </c>
      <c r="C76" s="9" t="s">
        <v>30</v>
      </c>
      <c r="D76" s="9" t="s">
        <v>144</v>
      </c>
      <c r="F76" s="9" t="s">
        <v>146</v>
      </c>
      <c r="G76" s="16" t="s">
        <v>186</v>
      </c>
      <c r="H76" s="9"/>
      <c r="I76" s="10">
        <v>0</v>
      </c>
      <c r="J76" s="10"/>
      <c r="L76" s="10"/>
      <c r="M76" s="6">
        <v>0</v>
      </c>
      <c r="N76" s="6"/>
      <c r="P76" s="6"/>
      <c r="Q76" s="6"/>
      <c r="R76" s="15">
        <v>0</v>
      </c>
      <c r="S76" s="15" t="s">
        <v>143</v>
      </c>
      <c r="U76" s="15" t="s">
        <v>143</v>
      </c>
      <c r="V76" s="12"/>
      <c r="W76" s="20">
        <f t="shared" si="2"/>
        <v>600</v>
      </c>
      <c r="Y76" s="7"/>
    </row>
    <row r="77" spans="1:25" s="7" customFormat="1" x14ac:dyDescent="0.25">
      <c r="A77" s="6" t="s">
        <v>93</v>
      </c>
      <c r="B77" s="9">
        <v>600</v>
      </c>
      <c r="C77" s="9" t="s">
        <v>30</v>
      </c>
      <c r="D77" s="9" t="s">
        <v>144</v>
      </c>
      <c r="E77" s="16"/>
      <c r="F77" s="9" t="s">
        <v>146</v>
      </c>
      <c r="G77" s="16" t="s">
        <v>186</v>
      </c>
      <c r="H77" s="9">
        <v>80</v>
      </c>
      <c r="I77" s="10">
        <v>0</v>
      </c>
      <c r="J77" s="10"/>
      <c r="K77" s="18"/>
      <c r="L77" s="10"/>
      <c r="M77" s="6">
        <v>0</v>
      </c>
      <c r="N77" s="6"/>
      <c r="P77" s="6"/>
      <c r="Q77" s="6"/>
      <c r="R77" s="15">
        <v>0</v>
      </c>
      <c r="S77" s="15" t="s">
        <v>143</v>
      </c>
      <c r="T77" s="17"/>
      <c r="U77" s="15" t="s">
        <v>143</v>
      </c>
      <c r="V77" s="12"/>
      <c r="W77" s="20">
        <f t="shared" si="2"/>
        <v>600</v>
      </c>
    </row>
    <row r="78" spans="1:25" x14ac:dyDescent="0.25">
      <c r="A78" s="6" t="s">
        <v>94</v>
      </c>
      <c r="B78" s="9">
        <v>2400</v>
      </c>
      <c r="C78" s="9" t="s">
        <v>13</v>
      </c>
      <c r="D78" s="9" t="s">
        <v>152</v>
      </c>
      <c r="F78" s="9" t="s">
        <v>145</v>
      </c>
      <c r="G78" s="16" t="s">
        <v>186</v>
      </c>
      <c r="H78" s="9"/>
      <c r="I78" s="10">
        <v>0</v>
      </c>
      <c r="J78" s="10"/>
      <c r="L78" s="10"/>
      <c r="M78" s="6">
        <v>0</v>
      </c>
      <c r="N78" s="6"/>
      <c r="P78" s="6"/>
      <c r="Q78" s="6"/>
      <c r="R78" s="15">
        <v>0</v>
      </c>
      <c r="S78" s="15" t="s">
        <v>143</v>
      </c>
      <c r="U78" s="15" t="s">
        <v>143</v>
      </c>
      <c r="V78" s="12"/>
      <c r="W78" s="20">
        <f t="shared" si="2"/>
        <v>2400</v>
      </c>
      <c r="Y78" s="7"/>
    </row>
    <row r="79" spans="1:25" x14ac:dyDescent="0.25">
      <c r="A79" s="6" t="s">
        <v>95</v>
      </c>
      <c r="B79" s="9">
        <v>2200</v>
      </c>
      <c r="C79" s="9" t="s">
        <v>13</v>
      </c>
      <c r="D79" s="9" t="s">
        <v>152</v>
      </c>
      <c r="F79" s="9" t="s">
        <v>145</v>
      </c>
      <c r="G79" s="16" t="s">
        <v>186</v>
      </c>
      <c r="H79" s="9"/>
      <c r="I79" s="10">
        <v>0</v>
      </c>
      <c r="J79" s="10"/>
      <c r="L79" s="10"/>
      <c r="M79" s="6">
        <v>0</v>
      </c>
      <c r="N79" s="6"/>
      <c r="P79" s="6"/>
      <c r="Q79" s="6"/>
      <c r="R79" s="15">
        <v>0</v>
      </c>
      <c r="S79" s="15" t="s">
        <v>143</v>
      </c>
      <c r="U79" s="15" t="s">
        <v>143</v>
      </c>
      <c r="V79" s="12"/>
      <c r="W79" s="20">
        <f t="shared" si="2"/>
        <v>2200</v>
      </c>
      <c r="Y79" s="7"/>
    </row>
    <row r="80" spans="1:25" s="7" customFormat="1" x14ac:dyDescent="0.25">
      <c r="A80" s="6" t="s">
        <v>96</v>
      </c>
      <c r="B80" s="9">
        <v>1000</v>
      </c>
      <c r="C80" s="9" t="s">
        <v>13</v>
      </c>
      <c r="D80" s="9" t="s">
        <v>144</v>
      </c>
      <c r="E80" s="16"/>
      <c r="F80" s="9" t="s">
        <v>149</v>
      </c>
      <c r="G80" s="16" t="s">
        <v>200</v>
      </c>
      <c r="H80" s="9">
        <v>52</v>
      </c>
      <c r="I80" s="10">
        <v>0</v>
      </c>
      <c r="J80" s="10"/>
      <c r="K80" s="18"/>
      <c r="L80" s="10"/>
      <c r="M80" s="6">
        <v>0</v>
      </c>
      <c r="N80" s="6"/>
      <c r="P80" s="6"/>
      <c r="Q80" s="6"/>
      <c r="R80" s="15">
        <v>500</v>
      </c>
      <c r="S80" s="15" t="s">
        <v>13</v>
      </c>
      <c r="T80" s="17" t="s">
        <v>200</v>
      </c>
      <c r="U80" s="15" t="s">
        <v>13</v>
      </c>
      <c r="V80" s="12">
        <v>52</v>
      </c>
      <c r="W80" s="20">
        <f t="shared" si="2"/>
        <v>1500</v>
      </c>
    </row>
    <row r="81" spans="1:25" s="7" customFormat="1" x14ac:dyDescent="0.25">
      <c r="A81" s="6" t="s">
        <v>97</v>
      </c>
      <c r="B81" s="9">
        <v>238100</v>
      </c>
      <c r="C81" s="9" t="s">
        <v>13</v>
      </c>
      <c r="D81" s="9" t="s">
        <v>14</v>
      </c>
      <c r="E81" s="16" t="s">
        <v>189</v>
      </c>
      <c r="F81" s="9" t="s">
        <v>13</v>
      </c>
      <c r="G81" s="16" t="s">
        <v>191</v>
      </c>
      <c r="H81" s="9">
        <v>58</v>
      </c>
      <c r="I81" s="10">
        <v>0</v>
      </c>
      <c r="J81" s="10"/>
      <c r="K81" s="18"/>
      <c r="L81" s="10"/>
      <c r="M81" s="6">
        <v>7515</v>
      </c>
      <c r="N81" s="6" t="s">
        <v>13</v>
      </c>
      <c r="O81" s="7" t="s">
        <v>205</v>
      </c>
      <c r="P81" s="6" t="s">
        <v>16</v>
      </c>
      <c r="Q81" s="6">
        <v>58</v>
      </c>
      <c r="R81" s="15">
        <v>9985</v>
      </c>
      <c r="S81" s="15" t="s">
        <v>13</v>
      </c>
      <c r="T81" s="17" t="s">
        <v>207</v>
      </c>
      <c r="U81" s="15" t="s">
        <v>13</v>
      </c>
      <c r="V81" s="12">
        <v>58</v>
      </c>
      <c r="W81" s="20">
        <f t="shared" si="2"/>
        <v>255600</v>
      </c>
    </row>
    <row r="82" spans="1:25" s="7" customFormat="1" x14ac:dyDescent="0.25">
      <c r="A82" s="6" t="s">
        <v>98</v>
      </c>
      <c r="B82" s="9">
        <v>77000</v>
      </c>
      <c r="C82" s="9" t="s">
        <v>13</v>
      </c>
      <c r="D82" s="9" t="s">
        <v>14</v>
      </c>
      <c r="E82" s="16" t="s">
        <v>189</v>
      </c>
      <c r="F82" s="9" t="s">
        <v>13</v>
      </c>
      <c r="G82" s="16" t="s">
        <v>191</v>
      </c>
      <c r="H82" s="9">
        <v>53</v>
      </c>
      <c r="I82" s="10">
        <v>0</v>
      </c>
      <c r="J82" s="10"/>
      <c r="K82" s="18"/>
      <c r="L82" s="10"/>
      <c r="M82" s="6">
        <v>3900</v>
      </c>
      <c r="N82" s="6" t="s">
        <v>13</v>
      </c>
      <c r="O82" s="7" t="s">
        <v>205</v>
      </c>
      <c r="P82" s="6" t="s">
        <v>16</v>
      </c>
      <c r="Q82" s="6">
        <v>53</v>
      </c>
      <c r="R82" s="15">
        <v>9100</v>
      </c>
      <c r="S82" s="15" t="s">
        <v>13</v>
      </c>
      <c r="T82" s="17" t="s">
        <v>207</v>
      </c>
      <c r="U82" s="15" t="s">
        <v>13</v>
      </c>
      <c r="V82" s="12">
        <v>53</v>
      </c>
      <c r="W82" s="20">
        <f t="shared" si="2"/>
        <v>90000</v>
      </c>
    </row>
    <row r="83" spans="1:25" s="7" customFormat="1" x14ac:dyDescent="0.25">
      <c r="A83" s="6" t="s">
        <v>99</v>
      </c>
      <c r="B83" s="9">
        <f>1400+5625</f>
        <v>7025</v>
      </c>
      <c r="C83" s="9" t="s">
        <v>13</v>
      </c>
      <c r="D83" s="9" t="s">
        <v>14</v>
      </c>
      <c r="E83" s="16" t="s">
        <v>201</v>
      </c>
      <c r="F83" s="9" t="s">
        <v>13</v>
      </c>
      <c r="G83" s="16" t="s">
        <v>202</v>
      </c>
      <c r="H83" s="9">
        <v>52</v>
      </c>
      <c r="I83" s="10">
        <v>0</v>
      </c>
      <c r="J83" s="10"/>
      <c r="K83" s="18"/>
      <c r="L83" s="10"/>
      <c r="M83" s="6">
        <v>0</v>
      </c>
      <c r="N83" s="6"/>
      <c r="P83" s="6"/>
      <c r="Q83" s="6"/>
      <c r="R83" s="15">
        <v>5400</v>
      </c>
      <c r="S83" s="15" t="s">
        <v>13</v>
      </c>
      <c r="T83" s="17" t="s">
        <v>208</v>
      </c>
      <c r="U83" s="15" t="s">
        <v>13</v>
      </c>
      <c r="V83" s="12">
        <v>52</v>
      </c>
      <c r="W83" s="20">
        <f t="shared" si="2"/>
        <v>12425</v>
      </c>
    </row>
    <row r="84" spans="1:25" s="7" customFormat="1" x14ac:dyDescent="0.25">
      <c r="A84" s="6" t="s">
        <v>100</v>
      </c>
      <c r="B84" s="9">
        <v>65550</v>
      </c>
      <c r="C84" s="9" t="s">
        <v>13</v>
      </c>
      <c r="D84" s="9" t="s">
        <v>14</v>
      </c>
      <c r="E84" s="16" t="s">
        <v>188</v>
      </c>
      <c r="F84" s="9" t="s">
        <v>13</v>
      </c>
      <c r="G84" s="16" t="s">
        <v>193</v>
      </c>
      <c r="H84" s="9">
        <v>53</v>
      </c>
      <c r="I84" s="10">
        <v>0</v>
      </c>
      <c r="J84" s="10"/>
      <c r="K84" s="18"/>
      <c r="L84" s="10"/>
      <c r="M84" s="6">
        <v>3400</v>
      </c>
      <c r="N84" s="6" t="s">
        <v>13</v>
      </c>
      <c r="O84" s="7" t="s">
        <v>172</v>
      </c>
      <c r="P84" s="6" t="s">
        <v>16</v>
      </c>
      <c r="Q84" s="6">
        <v>53</v>
      </c>
      <c r="R84" s="15">
        <v>8500</v>
      </c>
      <c r="S84" s="15" t="s">
        <v>13</v>
      </c>
      <c r="T84" s="17" t="s">
        <v>173</v>
      </c>
      <c r="U84" s="15" t="s">
        <v>13</v>
      </c>
      <c r="V84" s="12">
        <v>53</v>
      </c>
      <c r="W84" s="20">
        <f t="shared" si="2"/>
        <v>77450</v>
      </c>
    </row>
    <row r="85" spans="1:25" x14ac:dyDescent="0.25">
      <c r="A85" s="6" t="s">
        <v>101</v>
      </c>
      <c r="B85" s="9">
        <v>2000</v>
      </c>
      <c r="C85" s="9" t="s">
        <v>13</v>
      </c>
      <c r="D85" s="9" t="s">
        <v>14</v>
      </c>
      <c r="E85" s="16" t="s">
        <v>190</v>
      </c>
      <c r="F85" s="9" t="s">
        <v>149</v>
      </c>
      <c r="H85" s="9"/>
      <c r="I85" s="10">
        <v>0</v>
      </c>
      <c r="J85" s="10"/>
      <c r="L85" s="10"/>
      <c r="M85" s="6">
        <v>0</v>
      </c>
      <c r="N85" s="6"/>
      <c r="P85" s="6"/>
      <c r="Q85" s="6"/>
      <c r="R85" s="15">
        <v>0</v>
      </c>
      <c r="S85" s="15" t="s">
        <v>143</v>
      </c>
      <c r="U85" s="15" t="s">
        <v>143</v>
      </c>
      <c r="V85" s="12"/>
      <c r="W85" s="20">
        <f t="shared" si="2"/>
        <v>2000</v>
      </c>
      <c r="Y85" s="7"/>
    </row>
    <row r="86" spans="1:25" x14ac:dyDescent="0.25">
      <c r="A86" s="6" t="s">
        <v>102</v>
      </c>
      <c r="B86" s="9">
        <v>6380</v>
      </c>
      <c r="C86" s="9" t="s">
        <v>13</v>
      </c>
      <c r="D86" s="9" t="s">
        <v>14</v>
      </c>
      <c r="E86" s="16" t="s">
        <v>190</v>
      </c>
      <c r="F86" s="9" t="s">
        <v>149</v>
      </c>
      <c r="H86" s="9"/>
      <c r="I86" s="10">
        <v>0</v>
      </c>
      <c r="J86" s="10"/>
      <c r="L86" s="10"/>
      <c r="M86" s="6">
        <v>0</v>
      </c>
      <c r="N86" s="6"/>
      <c r="P86" s="6"/>
      <c r="Q86" s="6"/>
      <c r="R86" s="15">
        <v>0</v>
      </c>
      <c r="S86" s="15" t="s">
        <v>143</v>
      </c>
      <c r="U86" s="15" t="s">
        <v>143</v>
      </c>
      <c r="V86" s="12"/>
      <c r="W86" s="20">
        <f t="shared" si="2"/>
        <v>6380</v>
      </c>
      <c r="Y86" s="7"/>
    </row>
    <row r="87" spans="1:25" x14ac:dyDescent="0.25">
      <c r="A87" s="6" t="s">
        <v>103</v>
      </c>
      <c r="B87" s="9">
        <v>3400</v>
      </c>
      <c r="C87" s="9" t="s">
        <v>13</v>
      </c>
      <c r="D87" s="9" t="s">
        <v>14</v>
      </c>
      <c r="E87" s="16" t="s">
        <v>190</v>
      </c>
      <c r="F87" s="9" t="s">
        <v>149</v>
      </c>
      <c r="H87" s="9"/>
      <c r="I87" s="10">
        <v>0</v>
      </c>
      <c r="J87" s="10"/>
      <c r="L87" s="10"/>
      <c r="M87" s="6">
        <v>0</v>
      </c>
      <c r="N87" s="6"/>
      <c r="P87" s="6"/>
      <c r="Q87" s="6"/>
      <c r="R87" s="15">
        <v>0</v>
      </c>
      <c r="S87" s="15" t="s">
        <v>143</v>
      </c>
      <c r="U87" s="15" t="s">
        <v>143</v>
      </c>
      <c r="V87" s="12"/>
      <c r="W87" s="20">
        <f t="shared" si="2"/>
        <v>3400</v>
      </c>
      <c r="Y87" s="7"/>
    </row>
    <row r="88" spans="1:25" x14ac:dyDescent="0.25">
      <c r="A88" s="6" t="s">
        <v>104</v>
      </c>
      <c r="B88" s="9">
        <v>700</v>
      </c>
      <c r="C88" s="9" t="s">
        <v>13</v>
      </c>
      <c r="D88" s="9" t="s">
        <v>152</v>
      </c>
      <c r="F88" s="9" t="s">
        <v>146</v>
      </c>
      <c r="G88" s="16" t="s">
        <v>187</v>
      </c>
      <c r="H88" s="9"/>
      <c r="I88" s="10">
        <v>0</v>
      </c>
      <c r="J88" s="10"/>
      <c r="L88" s="10"/>
      <c r="M88" s="6">
        <v>0</v>
      </c>
      <c r="N88" s="6"/>
      <c r="P88" s="6"/>
      <c r="Q88" s="6"/>
      <c r="R88" s="15">
        <v>0</v>
      </c>
      <c r="S88" s="15" t="s">
        <v>143</v>
      </c>
      <c r="U88" s="15" t="s">
        <v>143</v>
      </c>
      <c r="V88" s="12"/>
      <c r="W88" s="20">
        <f t="shared" si="2"/>
        <v>700</v>
      </c>
      <c r="Y88" s="7"/>
    </row>
    <row r="89" spans="1:25" s="7" customFormat="1" x14ac:dyDescent="0.25">
      <c r="A89" s="6" t="s">
        <v>106</v>
      </c>
      <c r="B89" s="9">
        <f>98200+1750</f>
        <v>99950</v>
      </c>
      <c r="C89" s="9" t="s">
        <v>13</v>
      </c>
      <c r="D89" s="9" t="s">
        <v>14</v>
      </c>
      <c r="E89" s="16" t="s">
        <v>189</v>
      </c>
      <c r="F89" s="9" t="s">
        <v>13</v>
      </c>
      <c r="G89" s="16" t="s">
        <v>191</v>
      </c>
      <c r="H89" s="9">
        <v>53</v>
      </c>
      <c r="I89" s="10">
        <v>0</v>
      </c>
      <c r="J89" s="10"/>
      <c r="K89" s="18"/>
      <c r="L89" s="10"/>
      <c r="M89" s="6">
        <v>4140</v>
      </c>
      <c r="N89" s="6" t="s">
        <v>13</v>
      </c>
      <c r="O89" s="7" t="s">
        <v>205</v>
      </c>
      <c r="P89" s="6" t="s">
        <v>16</v>
      </c>
      <c r="Q89" s="6">
        <v>53</v>
      </c>
      <c r="R89" s="15">
        <v>19320</v>
      </c>
      <c r="S89" s="15" t="s">
        <v>13</v>
      </c>
      <c r="T89" s="17" t="s">
        <v>207</v>
      </c>
      <c r="U89" s="15" t="s">
        <v>13</v>
      </c>
      <c r="V89" s="12">
        <v>53</v>
      </c>
      <c r="W89" s="20">
        <f t="shared" si="2"/>
        <v>123410</v>
      </c>
    </row>
    <row r="90" spans="1:25" s="7" customFormat="1" x14ac:dyDescent="0.25">
      <c r="A90" s="6" t="s">
        <v>107</v>
      </c>
      <c r="B90" s="9">
        <v>0</v>
      </c>
      <c r="C90" s="9"/>
      <c r="D90" s="9"/>
      <c r="E90" s="16"/>
      <c r="F90" s="9"/>
      <c r="G90" s="16"/>
      <c r="H90" s="9"/>
      <c r="I90" s="10">
        <v>0</v>
      </c>
      <c r="J90" s="10"/>
      <c r="K90" s="18"/>
      <c r="L90" s="10"/>
      <c r="M90" s="6">
        <v>0</v>
      </c>
      <c r="N90" s="6"/>
      <c r="P90" s="6"/>
      <c r="Q90" s="6"/>
      <c r="R90" s="15">
        <v>1400</v>
      </c>
      <c r="S90" s="15" t="s">
        <v>13</v>
      </c>
      <c r="T90" s="17" t="s">
        <v>187</v>
      </c>
      <c r="U90" s="15" t="s">
        <v>13</v>
      </c>
      <c r="V90" s="12">
        <v>52</v>
      </c>
      <c r="W90" s="20">
        <f t="shared" si="2"/>
        <v>1400</v>
      </c>
    </row>
    <row r="91" spans="1:25" s="7" customFormat="1" x14ac:dyDescent="0.25">
      <c r="A91" s="6" t="s">
        <v>108</v>
      </c>
      <c r="B91" s="9">
        <v>100</v>
      </c>
      <c r="C91" s="9" t="s">
        <v>13</v>
      </c>
      <c r="D91" s="9" t="s">
        <v>144</v>
      </c>
      <c r="E91" s="16"/>
      <c r="F91" s="9" t="s">
        <v>161</v>
      </c>
      <c r="G91" s="16" t="s">
        <v>171</v>
      </c>
      <c r="H91" s="9">
        <v>53</v>
      </c>
      <c r="I91" s="10">
        <v>0</v>
      </c>
      <c r="J91" s="10"/>
      <c r="K91" s="18"/>
      <c r="L91" s="10"/>
      <c r="M91" s="6">
        <v>0</v>
      </c>
      <c r="N91" s="6"/>
      <c r="P91" s="6"/>
      <c r="Q91" s="6"/>
      <c r="R91" s="15">
        <v>0</v>
      </c>
      <c r="S91" s="15" t="s">
        <v>143</v>
      </c>
      <c r="T91" s="17"/>
      <c r="U91" s="15" t="s">
        <v>143</v>
      </c>
      <c r="V91" s="12"/>
      <c r="W91" s="20">
        <f t="shared" si="2"/>
        <v>100</v>
      </c>
    </row>
    <row r="92" spans="1:25" s="7" customFormat="1" x14ac:dyDescent="0.25">
      <c r="A92" s="6" t="s">
        <v>109</v>
      </c>
      <c r="B92" s="9">
        <v>5200</v>
      </c>
      <c r="C92" s="9" t="s">
        <v>13</v>
      </c>
      <c r="D92" s="9" t="s">
        <v>14</v>
      </c>
      <c r="E92" s="16" t="s">
        <v>187</v>
      </c>
      <c r="F92" s="9" t="s">
        <v>145</v>
      </c>
      <c r="G92" s="16"/>
      <c r="H92" s="9">
        <v>59</v>
      </c>
      <c r="I92" s="10">
        <v>0</v>
      </c>
      <c r="J92" s="10"/>
      <c r="K92" s="18"/>
      <c r="L92" s="10"/>
      <c r="M92" s="6">
        <v>0</v>
      </c>
      <c r="N92" s="6"/>
      <c r="P92" s="6"/>
      <c r="Q92" s="6"/>
      <c r="R92" s="15">
        <v>1200</v>
      </c>
      <c r="S92" s="15" t="s">
        <v>13</v>
      </c>
      <c r="T92" s="17" t="s">
        <v>187</v>
      </c>
      <c r="U92" s="15" t="s">
        <v>16</v>
      </c>
      <c r="V92" s="12">
        <v>59</v>
      </c>
      <c r="W92" s="20">
        <f t="shared" si="2"/>
        <v>6400</v>
      </c>
    </row>
    <row r="93" spans="1:25" s="7" customFormat="1" x14ac:dyDescent="0.25">
      <c r="A93" s="6" t="s">
        <v>162</v>
      </c>
      <c r="B93" s="9">
        <v>233400</v>
      </c>
      <c r="C93" s="9" t="s">
        <v>13</v>
      </c>
      <c r="D93" s="9" t="s">
        <v>14</v>
      </c>
      <c r="E93" s="16" t="s">
        <v>189</v>
      </c>
      <c r="F93" s="9" t="s">
        <v>13</v>
      </c>
      <c r="G93" s="16" t="s">
        <v>191</v>
      </c>
      <c r="H93" s="9">
        <v>50</v>
      </c>
      <c r="I93" s="10">
        <v>0</v>
      </c>
      <c r="J93" s="10"/>
      <c r="K93" s="18"/>
      <c r="L93" s="10"/>
      <c r="M93" s="6">
        <v>8485</v>
      </c>
      <c r="N93" s="6" t="s">
        <v>13</v>
      </c>
      <c r="O93" s="7" t="s">
        <v>205</v>
      </c>
      <c r="P93" s="6" t="s">
        <v>16</v>
      </c>
      <c r="Q93" s="6"/>
      <c r="R93" s="15">
        <v>50000</v>
      </c>
      <c r="S93" s="15" t="s">
        <v>13</v>
      </c>
      <c r="T93" s="17" t="s">
        <v>207</v>
      </c>
      <c r="U93" s="15" t="s">
        <v>13</v>
      </c>
      <c r="V93" s="12">
        <v>50</v>
      </c>
      <c r="W93" s="20">
        <f t="shared" si="2"/>
        <v>291885</v>
      </c>
    </row>
    <row r="94" spans="1:25" s="7" customFormat="1" x14ac:dyDescent="0.25">
      <c r="A94" s="6" t="s">
        <v>110</v>
      </c>
      <c r="B94" s="9">
        <v>1800</v>
      </c>
      <c r="C94" s="9" t="s">
        <v>30</v>
      </c>
      <c r="D94" s="9" t="s">
        <v>144</v>
      </c>
      <c r="E94" s="16"/>
      <c r="F94" s="9" t="s">
        <v>149</v>
      </c>
      <c r="G94" s="16" t="s">
        <v>186</v>
      </c>
      <c r="H94" s="9">
        <v>62</v>
      </c>
      <c r="I94" s="10">
        <v>0</v>
      </c>
      <c r="J94" s="10"/>
      <c r="K94" s="18"/>
      <c r="L94" s="10"/>
      <c r="M94" s="6">
        <v>0</v>
      </c>
      <c r="N94" s="6"/>
      <c r="P94" s="6"/>
      <c r="Q94" s="6"/>
      <c r="R94" s="15">
        <v>0</v>
      </c>
      <c r="S94" s="15" t="s">
        <v>143</v>
      </c>
      <c r="T94" s="17"/>
      <c r="U94" s="15" t="s">
        <v>143</v>
      </c>
      <c r="V94" s="12"/>
      <c r="W94" s="20">
        <f t="shared" si="2"/>
        <v>1800</v>
      </c>
    </row>
    <row r="95" spans="1:25" s="7" customFormat="1" x14ac:dyDescent="0.25">
      <c r="A95" s="6" t="s">
        <v>111</v>
      </c>
      <c r="B95" s="9">
        <v>600</v>
      </c>
      <c r="C95" s="9" t="s">
        <v>13</v>
      </c>
      <c r="D95" s="9" t="s">
        <v>14</v>
      </c>
      <c r="E95" s="16" t="s">
        <v>187</v>
      </c>
      <c r="F95" s="9" t="s">
        <v>149</v>
      </c>
      <c r="G95" s="16"/>
      <c r="H95" s="9">
        <v>58</v>
      </c>
      <c r="I95" s="10">
        <v>0</v>
      </c>
      <c r="J95" s="10"/>
      <c r="K95" s="18"/>
      <c r="L95" s="10"/>
      <c r="M95" s="6">
        <v>0</v>
      </c>
      <c r="N95" s="6"/>
      <c r="P95" s="6"/>
      <c r="Q95" s="6"/>
      <c r="R95" s="15">
        <v>0</v>
      </c>
      <c r="S95" s="15" t="s">
        <v>143</v>
      </c>
      <c r="T95" s="17"/>
      <c r="U95" s="15" t="s">
        <v>143</v>
      </c>
      <c r="V95" s="12"/>
      <c r="W95" s="20">
        <f t="shared" si="2"/>
        <v>600</v>
      </c>
    </row>
    <row r="96" spans="1:25" s="7" customFormat="1" x14ac:dyDescent="0.25">
      <c r="A96" s="6" t="s">
        <v>112</v>
      </c>
      <c r="B96" s="9">
        <v>300</v>
      </c>
      <c r="C96" s="9" t="s">
        <v>30</v>
      </c>
      <c r="D96" s="9" t="s">
        <v>144</v>
      </c>
      <c r="E96" s="16"/>
      <c r="F96" s="9" t="s">
        <v>146</v>
      </c>
      <c r="G96" s="16" t="s">
        <v>194</v>
      </c>
      <c r="H96" s="9">
        <v>62</v>
      </c>
      <c r="I96" s="10">
        <v>0</v>
      </c>
      <c r="J96" s="10"/>
      <c r="K96" s="18"/>
      <c r="L96" s="10"/>
      <c r="M96" s="6">
        <v>0</v>
      </c>
      <c r="N96" s="6"/>
      <c r="P96" s="6"/>
      <c r="Q96" s="6"/>
      <c r="R96" s="15">
        <v>0</v>
      </c>
      <c r="S96" s="15" t="s">
        <v>143</v>
      </c>
      <c r="T96" s="17"/>
      <c r="U96" s="15" t="s">
        <v>143</v>
      </c>
      <c r="V96" s="12"/>
      <c r="W96" s="20">
        <f t="shared" si="2"/>
        <v>300</v>
      </c>
    </row>
    <row r="97" spans="1:25" x14ac:dyDescent="0.25">
      <c r="A97" s="6" t="s">
        <v>114</v>
      </c>
      <c r="B97" s="9">
        <v>800</v>
      </c>
      <c r="C97" s="9" t="s">
        <v>30</v>
      </c>
      <c r="D97" s="9" t="s">
        <v>152</v>
      </c>
      <c r="F97" s="9" t="s">
        <v>149</v>
      </c>
      <c r="G97" s="16" t="s">
        <v>186</v>
      </c>
      <c r="H97" s="9"/>
      <c r="I97" s="10">
        <v>0</v>
      </c>
      <c r="J97" s="10"/>
      <c r="L97" s="10"/>
      <c r="M97" s="6">
        <v>0</v>
      </c>
      <c r="N97" s="6"/>
      <c r="P97" s="6"/>
      <c r="Q97" s="6"/>
      <c r="R97" s="15">
        <v>0</v>
      </c>
      <c r="S97" s="15" t="s">
        <v>143</v>
      </c>
      <c r="U97" s="15" t="s">
        <v>143</v>
      </c>
      <c r="V97" s="12"/>
      <c r="W97" s="20">
        <f t="shared" si="2"/>
        <v>800</v>
      </c>
      <c r="Y97" s="7"/>
    </row>
    <row r="98" spans="1:25" x14ac:dyDescent="0.25">
      <c r="A98" s="6" t="s">
        <v>115</v>
      </c>
      <c r="B98" s="9">
        <v>9300</v>
      </c>
      <c r="C98" s="9" t="s">
        <v>13</v>
      </c>
      <c r="D98" s="9" t="s">
        <v>14</v>
      </c>
      <c r="E98" s="16" t="s">
        <v>187</v>
      </c>
      <c r="F98" s="9" t="s">
        <v>145</v>
      </c>
      <c r="H98" s="9">
        <v>68</v>
      </c>
      <c r="I98" s="10">
        <v>0</v>
      </c>
      <c r="J98" s="10"/>
      <c r="L98" s="10"/>
      <c r="M98" s="6">
        <v>0</v>
      </c>
      <c r="N98" s="6"/>
      <c r="P98" s="6"/>
      <c r="Q98" s="6"/>
      <c r="R98" s="15">
        <v>8000</v>
      </c>
      <c r="S98" s="15" t="s">
        <v>13</v>
      </c>
      <c r="T98" s="17" t="s">
        <v>187</v>
      </c>
      <c r="U98" s="15" t="s">
        <v>16</v>
      </c>
      <c r="V98" s="12">
        <f>H98</f>
        <v>68</v>
      </c>
      <c r="W98" s="20">
        <f t="shared" si="2"/>
        <v>17300</v>
      </c>
      <c r="Y98" s="7"/>
    </row>
    <row r="99" spans="1:25" x14ac:dyDescent="0.25">
      <c r="A99" s="6" t="s">
        <v>116</v>
      </c>
      <c r="B99" s="9">
        <v>1300</v>
      </c>
      <c r="C99" s="9" t="s">
        <v>13</v>
      </c>
      <c r="D99" s="9" t="s">
        <v>14</v>
      </c>
      <c r="E99" s="16" t="s">
        <v>187</v>
      </c>
      <c r="F99" s="9" t="s">
        <v>145</v>
      </c>
      <c r="H99" s="9"/>
      <c r="I99" s="10">
        <v>0</v>
      </c>
      <c r="J99" s="10"/>
      <c r="L99" s="10"/>
      <c r="M99" s="6">
        <v>0</v>
      </c>
      <c r="N99" s="6"/>
      <c r="P99" s="6"/>
      <c r="Q99" s="6"/>
      <c r="R99" s="15">
        <v>0</v>
      </c>
      <c r="S99" s="15" t="s">
        <v>143</v>
      </c>
      <c r="U99" s="15" t="s">
        <v>143</v>
      </c>
      <c r="V99" s="12"/>
      <c r="W99" s="20">
        <f t="shared" ref="W99:W125" si="3">B99+I99+M99+R99</f>
        <v>1300</v>
      </c>
      <c r="Y99" s="7"/>
    </row>
    <row r="100" spans="1:25" x14ac:dyDescent="0.25">
      <c r="A100" s="6" t="s">
        <v>117</v>
      </c>
      <c r="B100" s="9">
        <v>6450</v>
      </c>
      <c r="C100" s="9" t="s">
        <v>13</v>
      </c>
      <c r="D100" s="9" t="s">
        <v>14</v>
      </c>
      <c r="E100" s="16" t="s">
        <v>190</v>
      </c>
      <c r="F100" s="9" t="s">
        <v>149</v>
      </c>
      <c r="H100" s="9"/>
      <c r="I100" s="10">
        <v>0</v>
      </c>
      <c r="J100" s="10"/>
      <c r="L100" s="10"/>
      <c r="M100" s="6">
        <v>0</v>
      </c>
      <c r="N100" s="6"/>
      <c r="P100" s="6"/>
      <c r="Q100" s="6"/>
      <c r="R100" s="15">
        <v>0</v>
      </c>
      <c r="S100" s="15" t="s">
        <v>143</v>
      </c>
      <c r="U100" s="15" t="s">
        <v>143</v>
      </c>
      <c r="V100" s="12"/>
      <c r="W100" s="20">
        <f t="shared" si="3"/>
        <v>6450</v>
      </c>
      <c r="Y100" s="7"/>
    </row>
    <row r="101" spans="1:25" x14ac:dyDescent="0.25">
      <c r="A101" s="6" t="s">
        <v>118</v>
      </c>
      <c r="B101" s="9">
        <v>11100</v>
      </c>
      <c r="C101" s="9" t="s">
        <v>13</v>
      </c>
      <c r="D101" s="9" t="s">
        <v>14</v>
      </c>
      <c r="E101" s="16" t="s">
        <v>187</v>
      </c>
      <c r="F101" s="9" t="s">
        <v>145</v>
      </c>
      <c r="H101" s="9"/>
      <c r="I101" s="10">
        <v>0</v>
      </c>
      <c r="J101" s="10"/>
      <c r="L101" s="10"/>
      <c r="M101" s="6">
        <v>0</v>
      </c>
      <c r="N101" s="6"/>
      <c r="P101" s="6"/>
      <c r="Q101" s="6"/>
      <c r="R101" s="15">
        <v>0</v>
      </c>
      <c r="S101" s="15" t="s">
        <v>143</v>
      </c>
      <c r="U101" s="15" t="s">
        <v>143</v>
      </c>
      <c r="V101" s="12"/>
      <c r="W101" s="20">
        <f t="shared" si="3"/>
        <v>11100</v>
      </c>
      <c r="Y101" s="7"/>
    </row>
    <row r="102" spans="1:25" x14ac:dyDescent="0.25">
      <c r="A102" s="6" t="s">
        <v>119</v>
      </c>
      <c r="B102" s="9">
        <v>6900</v>
      </c>
      <c r="C102" s="9" t="s">
        <v>30</v>
      </c>
      <c r="D102" s="9" t="s">
        <v>14</v>
      </c>
      <c r="F102" s="9" t="s">
        <v>149</v>
      </c>
      <c r="G102" s="16" t="s">
        <v>186</v>
      </c>
      <c r="H102" s="9"/>
      <c r="I102" s="10">
        <v>0</v>
      </c>
      <c r="J102" s="10"/>
      <c r="L102" s="10"/>
      <c r="M102" s="6">
        <v>0</v>
      </c>
      <c r="N102" s="6"/>
      <c r="P102" s="6"/>
      <c r="Q102" s="6"/>
      <c r="R102" s="15">
        <v>0</v>
      </c>
      <c r="S102" s="15" t="s">
        <v>143</v>
      </c>
      <c r="U102" s="15" t="s">
        <v>143</v>
      </c>
      <c r="V102" s="12"/>
      <c r="W102" s="20">
        <f t="shared" si="3"/>
        <v>6900</v>
      </c>
      <c r="Y102" s="7"/>
    </row>
    <row r="103" spans="1:25" s="7" customFormat="1" x14ac:dyDescent="0.25">
      <c r="A103" s="6" t="s">
        <v>122</v>
      </c>
      <c r="B103" s="9">
        <v>3600</v>
      </c>
      <c r="C103" s="9" t="s">
        <v>30</v>
      </c>
      <c r="D103" s="9" t="s">
        <v>14</v>
      </c>
      <c r="E103" s="16"/>
      <c r="F103" s="9" t="s">
        <v>149</v>
      </c>
      <c r="G103" s="16" t="s">
        <v>186</v>
      </c>
      <c r="H103" s="9">
        <v>80</v>
      </c>
      <c r="I103" s="10">
        <v>0</v>
      </c>
      <c r="J103" s="10"/>
      <c r="K103" s="18"/>
      <c r="L103" s="10"/>
      <c r="M103" s="6">
        <v>0</v>
      </c>
      <c r="N103" s="6"/>
      <c r="P103" s="6"/>
      <c r="Q103" s="6"/>
      <c r="R103" s="15">
        <v>0</v>
      </c>
      <c r="S103" s="15" t="s">
        <v>143</v>
      </c>
      <c r="T103" s="17"/>
      <c r="U103" s="15" t="s">
        <v>143</v>
      </c>
      <c r="V103" s="12"/>
      <c r="W103" s="20">
        <f t="shared" si="3"/>
        <v>3600</v>
      </c>
    </row>
    <row r="104" spans="1:25" x14ac:dyDescent="0.25">
      <c r="A104" s="6" t="s">
        <v>123</v>
      </c>
      <c r="B104" s="9">
        <v>0</v>
      </c>
      <c r="C104" s="9"/>
      <c r="F104" s="9"/>
      <c r="H104" s="9"/>
      <c r="I104" s="10">
        <v>7000</v>
      </c>
      <c r="J104" s="10" t="s">
        <v>30</v>
      </c>
      <c r="K104" s="18" t="s">
        <v>204</v>
      </c>
      <c r="L104" s="10" t="s">
        <v>155</v>
      </c>
      <c r="M104" s="6">
        <v>0</v>
      </c>
      <c r="N104" s="6"/>
      <c r="P104" s="6"/>
      <c r="Q104" s="6"/>
      <c r="R104" s="15">
        <v>0</v>
      </c>
      <c r="S104" s="15" t="s">
        <v>143</v>
      </c>
      <c r="U104" s="15" t="s">
        <v>143</v>
      </c>
      <c r="V104" s="12"/>
      <c r="W104" s="20">
        <f t="shared" si="3"/>
        <v>7000</v>
      </c>
    </row>
    <row r="105" spans="1:25" x14ac:dyDescent="0.25">
      <c r="A105" s="6" t="s">
        <v>124</v>
      </c>
      <c r="B105" s="9">
        <v>300</v>
      </c>
      <c r="C105" s="9" t="s">
        <v>30</v>
      </c>
      <c r="D105" s="9" t="s">
        <v>144</v>
      </c>
      <c r="E105" s="16" t="s">
        <v>194</v>
      </c>
      <c r="F105" s="9" t="s">
        <v>149</v>
      </c>
      <c r="H105" s="9"/>
      <c r="I105" s="10">
        <v>0</v>
      </c>
      <c r="J105" s="10"/>
      <c r="L105" s="10"/>
      <c r="M105" s="6">
        <v>0</v>
      </c>
      <c r="N105" s="6"/>
      <c r="P105" s="6"/>
      <c r="Q105" s="6"/>
      <c r="R105" s="15">
        <v>0</v>
      </c>
      <c r="S105" s="15" t="s">
        <v>143</v>
      </c>
      <c r="U105" s="15" t="s">
        <v>143</v>
      </c>
      <c r="V105" s="12"/>
      <c r="W105" s="20">
        <f t="shared" si="3"/>
        <v>300</v>
      </c>
      <c r="Y105" s="7"/>
    </row>
    <row r="106" spans="1:25" x14ac:dyDescent="0.25">
      <c r="A106" s="6" t="s">
        <v>125</v>
      </c>
      <c r="B106" s="9">
        <v>0</v>
      </c>
      <c r="C106" s="9"/>
      <c r="F106" s="9"/>
      <c r="H106" s="9"/>
      <c r="I106" s="10">
        <v>1500</v>
      </c>
      <c r="J106" s="10" t="s">
        <v>30</v>
      </c>
      <c r="K106" s="18" t="s">
        <v>204</v>
      </c>
      <c r="L106" s="10" t="s">
        <v>163</v>
      </c>
      <c r="M106" s="6">
        <v>0</v>
      </c>
      <c r="N106" s="6"/>
      <c r="P106" s="6"/>
      <c r="Q106" s="6"/>
      <c r="R106" s="15">
        <v>0</v>
      </c>
      <c r="S106" s="15" t="s">
        <v>143</v>
      </c>
      <c r="U106" s="15" t="s">
        <v>143</v>
      </c>
      <c r="V106" s="12"/>
      <c r="W106" s="20">
        <f t="shared" si="3"/>
        <v>1500</v>
      </c>
    </row>
    <row r="107" spans="1:25" x14ac:dyDescent="0.25">
      <c r="A107" s="6" t="s">
        <v>126</v>
      </c>
      <c r="B107" s="9">
        <v>0</v>
      </c>
      <c r="C107" s="9"/>
      <c r="F107" s="9"/>
      <c r="H107" s="9"/>
      <c r="I107" s="10">
        <v>900</v>
      </c>
      <c r="J107" s="10" t="s">
        <v>30</v>
      </c>
      <c r="K107" s="18" t="s">
        <v>204</v>
      </c>
      <c r="L107" s="10" t="s">
        <v>163</v>
      </c>
      <c r="M107" s="6">
        <v>0</v>
      </c>
      <c r="N107" s="6"/>
      <c r="P107" s="6"/>
      <c r="Q107" s="6"/>
      <c r="R107" s="15">
        <v>0</v>
      </c>
      <c r="S107" s="15" t="s">
        <v>143</v>
      </c>
      <c r="U107" s="15" t="s">
        <v>143</v>
      </c>
      <c r="V107" s="12"/>
      <c r="W107" s="20">
        <f t="shared" si="3"/>
        <v>900</v>
      </c>
    </row>
    <row r="108" spans="1:25" x14ac:dyDescent="0.25">
      <c r="A108" s="6" t="s">
        <v>127</v>
      </c>
      <c r="B108" s="9">
        <v>900</v>
      </c>
      <c r="C108" s="9" t="s">
        <v>13</v>
      </c>
      <c r="D108" s="9" t="s">
        <v>14</v>
      </c>
      <c r="E108" s="16" t="s">
        <v>187</v>
      </c>
      <c r="F108" s="9" t="s">
        <v>145</v>
      </c>
      <c r="H108" s="9"/>
      <c r="I108" s="10">
        <v>0</v>
      </c>
      <c r="J108" s="10"/>
      <c r="L108" s="10"/>
      <c r="M108" s="6">
        <v>0</v>
      </c>
      <c r="N108" s="6"/>
      <c r="P108" s="6"/>
      <c r="Q108" s="6"/>
      <c r="R108" s="15">
        <v>0</v>
      </c>
      <c r="S108" s="15" t="s">
        <v>143</v>
      </c>
      <c r="U108" s="15" t="s">
        <v>143</v>
      </c>
      <c r="V108" s="12"/>
      <c r="W108" s="20">
        <f t="shared" si="3"/>
        <v>900</v>
      </c>
      <c r="Y108" s="7"/>
    </row>
    <row r="109" spans="1:25" x14ac:dyDescent="0.25">
      <c r="A109" s="6" t="s">
        <v>128</v>
      </c>
      <c r="B109" s="9">
        <v>3450</v>
      </c>
      <c r="C109" s="9" t="s">
        <v>13</v>
      </c>
      <c r="D109" s="9" t="s">
        <v>14</v>
      </c>
      <c r="E109" s="16" t="s">
        <v>187</v>
      </c>
      <c r="F109" s="9" t="s">
        <v>149</v>
      </c>
      <c r="H109" s="9"/>
      <c r="I109" s="10">
        <v>0</v>
      </c>
      <c r="J109" s="10"/>
      <c r="L109" s="10"/>
      <c r="M109" s="6">
        <v>0</v>
      </c>
      <c r="N109" s="6"/>
      <c r="P109" s="6"/>
      <c r="Q109" s="6"/>
      <c r="R109" s="15">
        <v>0</v>
      </c>
      <c r="S109" s="15" t="s">
        <v>143</v>
      </c>
      <c r="U109" s="15" t="s">
        <v>143</v>
      </c>
      <c r="V109" s="12"/>
      <c r="W109" s="20">
        <f t="shared" si="3"/>
        <v>3450</v>
      </c>
    </row>
    <row r="110" spans="1:25" x14ac:dyDescent="0.25">
      <c r="A110" s="6" t="s">
        <v>129</v>
      </c>
      <c r="B110" s="9">
        <v>600</v>
      </c>
      <c r="C110" s="9" t="s">
        <v>13</v>
      </c>
      <c r="D110" s="9" t="s">
        <v>14</v>
      </c>
      <c r="E110" s="16" t="s">
        <v>194</v>
      </c>
      <c r="F110" s="9" t="s">
        <v>145</v>
      </c>
      <c r="H110" s="9"/>
      <c r="I110" s="10">
        <v>0</v>
      </c>
      <c r="J110" s="10"/>
      <c r="L110" s="10"/>
      <c r="M110" s="6">
        <v>0</v>
      </c>
      <c r="N110" s="6"/>
      <c r="P110" s="6"/>
      <c r="Q110" s="6"/>
      <c r="R110" s="15">
        <v>0</v>
      </c>
      <c r="S110" s="15" t="s">
        <v>143</v>
      </c>
      <c r="U110" s="15" t="s">
        <v>143</v>
      </c>
      <c r="V110" s="12"/>
      <c r="W110" s="20">
        <f t="shared" si="3"/>
        <v>600</v>
      </c>
      <c r="Y110" s="7"/>
    </row>
    <row r="111" spans="1:25" x14ac:dyDescent="0.25">
      <c r="A111" s="6" t="s">
        <v>164</v>
      </c>
      <c r="B111" s="9">
        <v>1500</v>
      </c>
      <c r="C111" s="9" t="s">
        <v>30</v>
      </c>
      <c r="D111" s="9" t="s">
        <v>152</v>
      </c>
      <c r="F111" s="9" t="s">
        <v>146</v>
      </c>
      <c r="G111" s="16" t="s">
        <v>186</v>
      </c>
      <c r="H111" s="9"/>
      <c r="I111" s="10">
        <v>0</v>
      </c>
      <c r="J111" s="10"/>
      <c r="L111" s="10"/>
      <c r="M111" s="6">
        <v>0</v>
      </c>
      <c r="N111" s="6"/>
      <c r="P111" s="6"/>
      <c r="Q111" s="6"/>
      <c r="R111" s="15">
        <v>0</v>
      </c>
      <c r="S111" s="15" t="s">
        <v>143</v>
      </c>
      <c r="U111" s="15" t="s">
        <v>143</v>
      </c>
      <c r="V111" s="12"/>
      <c r="W111" s="20">
        <f t="shared" si="3"/>
        <v>1500</v>
      </c>
    </row>
    <row r="112" spans="1:25" x14ac:dyDescent="0.25">
      <c r="A112" s="6" t="s">
        <v>165</v>
      </c>
      <c r="B112" s="9">
        <v>300</v>
      </c>
      <c r="C112" s="9" t="s">
        <v>30</v>
      </c>
      <c r="D112" s="9" t="s">
        <v>144</v>
      </c>
      <c r="F112" s="9" t="s">
        <v>146</v>
      </c>
      <c r="G112" s="16" t="s">
        <v>194</v>
      </c>
      <c r="H112" s="9"/>
      <c r="I112" s="10">
        <v>0</v>
      </c>
      <c r="J112" s="10"/>
      <c r="L112" s="10"/>
      <c r="M112" s="6">
        <v>0</v>
      </c>
      <c r="N112" s="6"/>
      <c r="P112" s="6"/>
      <c r="Q112" s="6"/>
      <c r="R112" s="15">
        <v>0</v>
      </c>
      <c r="S112" s="15" t="s">
        <v>143</v>
      </c>
      <c r="U112" s="15" t="s">
        <v>143</v>
      </c>
      <c r="V112" s="12"/>
      <c r="W112" s="20">
        <f t="shared" si="3"/>
        <v>300</v>
      </c>
      <c r="Y112" s="7"/>
    </row>
    <row r="113" spans="1:25" x14ac:dyDescent="0.25">
      <c r="A113" s="6" t="s">
        <v>131</v>
      </c>
      <c r="B113" s="9">
        <v>0</v>
      </c>
      <c r="C113" s="9"/>
      <c r="F113" s="9"/>
      <c r="H113" s="9"/>
      <c r="I113" s="10">
        <v>1500</v>
      </c>
      <c r="J113" s="10" t="s">
        <v>30</v>
      </c>
      <c r="K113" s="18" t="s">
        <v>204</v>
      </c>
      <c r="L113" s="10" t="s">
        <v>155</v>
      </c>
      <c r="M113" s="6">
        <v>0</v>
      </c>
      <c r="N113" s="6"/>
      <c r="P113" s="6"/>
      <c r="Q113" s="6"/>
      <c r="R113" s="15">
        <v>0</v>
      </c>
      <c r="S113" s="15" t="s">
        <v>143</v>
      </c>
      <c r="U113" s="15" t="s">
        <v>143</v>
      </c>
      <c r="V113" s="12"/>
      <c r="W113" s="20">
        <f t="shared" si="3"/>
        <v>1500</v>
      </c>
    </row>
    <row r="114" spans="1:25" x14ac:dyDescent="0.25">
      <c r="A114" s="6" t="s">
        <v>132</v>
      </c>
      <c r="B114" s="9">
        <v>0</v>
      </c>
      <c r="C114" s="9"/>
      <c r="F114" s="9"/>
      <c r="H114" s="9"/>
      <c r="I114" s="10">
        <v>400</v>
      </c>
      <c r="J114" s="10" t="s">
        <v>30</v>
      </c>
      <c r="K114" s="18" t="s">
        <v>204</v>
      </c>
      <c r="L114" s="10" t="s">
        <v>155</v>
      </c>
      <c r="M114" s="6">
        <v>0</v>
      </c>
      <c r="N114" s="6"/>
      <c r="P114" s="6"/>
      <c r="Q114" s="6"/>
      <c r="R114" s="15">
        <v>0</v>
      </c>
      <c r="S114" s="15" t="s">
        <v>143</v>
      </c>
      <c r="U114" s="15" t="s">
        <v>143</v>
      </c>
      <c r="V114" s="12"/>
      <c r="W114" s="20">
        <f t="shared" si="3"/>
        <v>400</v>
      </c>
    </row>
    <row r="115" spans="1:25" x14ac:dyDescent="0.25">
      <c r="A115" s="6" t="s">
        <v>133</v>
      </c>
      <c r="B115" s="9">
        <v>0</v>
      </c>
      <c r="C115" s="9"/>
      <c r="F115" s="9"/>
      <c r="H115" s="9"/>
      <c r="I115" s="10">
        <v>1800</v>
      </c>
      <c r="J115" s="10" t="s">
        <v>30</v>
      </c>
      <c r="K115" s="18" t="s">
        <v>204</v>
      </c>
      <c r="L115" s="10" t="s">
        <v>155</v>
      </c>
      <c r="M115" s="6">
        <v>0</v>
      </c>
      <c r="N115" s="6"/>
      <c r="P115" s="6"/>
      <c r="Q115" s="6"/>
      <c r="R115" s="15">
        <v>0</v>
      </c>
      <c r="S115" s="15" t="s">
        <v>143</v>
      </c>
      <c r="U115" s="15" t="s">
        <v>143</v>
      </c>
      <c r="V115" s="12"/>
      <c r="W115" s="20">
        <f t="shared" si="3"/>
        <v>1800</v>
      </c>
    </row>
    <row r="116" spans="1:25" x14ac:dyDescent="0.25">
      <c r="A116" s="6" t="s">
        <v>134</v>
      </c>
      <c r="B116" s="9">
        <v>14000</v>
      </c>
      <c r="C116" s="9" t="s">
        <v>13</v>
      </c>
      <c r="D116" s="9" t="s">
        <v>14</v>
      </c>
      <c r="E116" s="16" t="s">
        <v>188</v>
      </c>
      <c r="F116" s="9" t="s">
        <v>149</v>
      </c>
      <c r="G116" s="16" t="s">
        <v>193</v>
      </c>
      <c r="H116" s="9"/>
      <c r="I116" s="10">
        <v>0</v>
      </c>
      <c r="J116" s="10"/>
      <c r="L116" s="10"/>
      <c r="M116" s="6">
        <v>0</v>
      </c>
      <c r="N116" s="6"/>
      <c r="P116" s="6"/>
      <c r="Q116" s="6"/>
      <c r="R116" s="15">
        <v>0</v>
      </c>
      <c r="S116" s="15" t="s">
        <v>143</v>
      </c>
      <c r="U116" s="15" t="s">
        <v>143</v>
      </c>
      <c r="V116" s="12"/>
      <c r="W116" s="20">
        <f t="shared" si="3"/>
        <v>14000</v>
      </c>
      <c r="Y116" s="7"/>
    </row>
    <row r="117" spans="1:25" x14ac:dyDescent="0.25">
      <c r="A117" s="6" t="s">
        <v>135</v>
      </c>
      <c r="B117" s="9">
        <v>32200</v>
      </c>
      <c r="C117" s="9" t="s">
        <v>13</v>
      </c>
      <c r="D117" s="9" t="s">
        <v>14</v>
      </c>
      <c r="E117" s="16" t="s">
        <v>188</v>
      </c>
      <c r="F117" s="9" t="s">
        <v>13</v>
      </c>
      <c r="G117" s="16" t="s">
        <v>193</v>
      </c>
      <c r="H117" s="9"/>
      <c r="I117" s="10">
        <v>0</v>
      </c>
      <c r="J117" s="10"/>
      <c r="L117" s="10"/>
      <c r="M117" s="6">
        <v>0</v>
      </c>
      <c r="N117" s="6"/>
      <c r="P117" s="6"/>
      <c r="Q117" s="6"/>
      <c r="R117" s="15">
        <v>0</v>
      </c>
      <c r="S117" s="15" t="s">
        <v>143</v>
      </c>
      <c r="U117" s="15" t="s">
        <v>143</v>
      </c>
      <c r="V117" s="12"/>
      <c r="W117" s="20">
        <f t="shared" si="3"/>
        <v>32200</v>
      </c>
      <c r="Y117" s="7"/>
    </row>
    <row r="118" spans="1:25" x14ac:dyDescent="0.25">
      <c r="A118" s="6" t="s">
        <v>170</v>
      </c>
      <c r="B118" s="9">
        <v>13200</v>
      </c>
      <c r="C118" s="9" t="s">
        <v>13</v>
      </c>
      <c r="D118" s="9" t="s">
        <v>14</v>
      </c>
      <c r="E118" s="16" t="s">
        <v>187</v>
      </c>
      <c r="F118" s="9" t="s">
        <v>13</v>
      </c>
      <c r="G118" s="16" t="s">
        <v>187</v>
      </c>
      <c r="H118" s="9">
        <v>80</v>
      </c>
      <c r="I118" s="10">
        <v>0</v>
      </c>
      <c r="J118" s="10"/>
      <c r="L118" s="10"/>
      <c r="M118" s="6">
        <v>0</v>
      </c>
      <c r="N118" s="6"/>
      <c r="P118" s="6"/>
      <c r="Q118" s="6"/>
      <c r="R118" s="15">
        <v>2000</v>
      </c>
      <c r="S118" s="15" t="s">
        <v>13</v>
      </c>
      <c r="T118" s="17" t="s">
        <v>187</v>
      </c>
      <c r="U118" s="15" t="s">
        <v>16</v>
      </c>
      <c r="V118" s="12">
        <f>H118</f>
        <v>80</v>
      </c>
      <c r="W118" s="20">
        <f t="shared" si="3"/>
        <v>15200</v>
      </c>
    </row>
    <row r="119" spans="1:25" x14ac:dyDescent="0.25">
      <c r="A119" s="6" t="s">
        <v>137</v>
      </c>
      <c r="B119" s="9">
        <v>32100</v>
      </c>
      <c r="C119" s="9" t="s">
        <v>13</v>
      </c>
      <c r="D119" s="9" t="s">
        <v>14</v>
      </c>
      <c r="E119" s="16" t="s">
        <v>187</v>
      </c>
      <c r="F119" s="9" t="s">
        <v>13</v>
      </c>
      <c r="G119" s="16" t="s">
        <v>187</v>
      </c>
      <c r="H119" s="9"/>
      <c r="I119" s="10">
        <v>0</v>
      </c>
      <c r="J119" s="10"/>
      <c r="L119" s="10"/>
      <c r="M119" s="6">
        <v>0</v>
      </c>
      <c r="N119" s="6"/>
      <c r="P119" s="6"/>
      <c r="Q119" s="6"/>
      <c r="R119" s="15">
        <v>0</v>
      </c>
      <c r="S119" s="15" t="s">
        <v>143</v>
      </c>
      <c r="U119" s="15" t="s">
        <v>143</v>
      </c>
      <c r="V119" s="12"/>
      <c r="W119" s="20">
        <f t="shared" si="3"/>
        <v>32100</v>
      </c>
    </row>
    <row r="120" spans="1:25" s="7" customFormat="1" x14ac:dyDescent="0.25">
      <c r="A120" s="6" t="s">
        <v>139</v>
      </c>
      <c r="B120" s="9">
        <f>220400+6000</f>
        <v>226400</v>
      </c>
      <c r="C120" s="9" t="s">
        <v>13</v>
      </c>
      <c r="D120" s="9" t="s">
        <v>14</v>
      </c>
      <c r="E120" s="16" t="s">
        <v>189</v>
      </c>
      <c r="F120" s="9" t="s">
        <v>13</v>
      </c>
      <c r="G120" s="16" t="s">
        <v>191</v>
      </c>
      <c r="H120" s="9">
        <v>52</v>
      </c>
      <c r="I120" s="10">
        <v>0</v>
      </c>
      <c r="J120" s="10"/>
      <c r="K120" s="18"/>
      <c r="L120" s="10"/>
      <c r="M120" s="6">
        <v>8400</v>
      </c>
      <c r="N120" s="6" t="s">
        <v>13</v>
      </c>
      <c r="O120" s="7" t="s">
        <v>205</v>
      </c>
      <c r="P120" s="6" t="s">
        <v>16</v>
      </c>
      <c r="Q120" s="6">
        <v>52</v>
      </c>
      <c r="R120" s="15">
        <v>25800</v>
      </c>
      <c r="S120" s="15" t="s">
        <v>13</v>
      </c>
      <c r="T120" s="17" t="s">
        <v>174</v>
      </c>
      <c r="U120" s="15" t="s">
        <v>13</v>
      </c>
      <c r="V120" s="12">
        <v>52</v>
      </c>
      <c r="W120" s="20">
        <f t="shared" si="3"/>
        <v>260600</v>
      </c>
    </row>
    <row r="121" spans="1:25" s="7" customFormat="1" x14ac:dyDescent="0.25">
      <c r="A121" s="6" t="s">
        <v>140</v>
      </c>
      <c r="B121" s="9">
        <v>1900</v>
      </c>
      <c r="C121" s="9" t="s">
        <v>13</v>
      </c>
      <c r="D121" s="9" t="s">
        <v>14</v>
      </c>
      <c r="E121" s="16" t="s">
        <v>187</v>
      </c>
      <c r="F121" s="9" t="s">
        <v>145</v>
      </c>
      <c r="G121" s="16"/>
      <c r="H121" s="9">
        <v>52</v>
      </c>
      <c r="I121" s="10">
        <v>0</v>
      </c>
      <c r="J121" s="10"/>
      <c r="K121" s="18"/>
      <c r="L121" s="10"/>
      <c r="M121" s="6">
        <v>0</v>
      </c>
      <c r="N121" s="6"/>
      <c r="P121" s="6"/>
      <c r="Q121" s="6"/>
      <c r="R121" s="15">
        <v>400</v>
      </c>
      <c r="S121" s="15" t="s">
        <v>13</v>
      </c>
      <c r="T121" s="17" t="s">
        <v>194</v>
      </c>
      <c r="U121" s="15" t="s">
        <v>16</v>
      </c>
      <c r="V121" s="12">
        <v>52</v>
      </c>
      <c r="W121" s="20">
        <f t="shared" si="3"/>
        <v>2300</v>
      </c>
    </row>
    <row r="122" spans="1:25" s="7" customFormat="1" x14ac:dyDescent="0.25">
      <c r="A122" s="6" t="s">
        <v>166</v>
      </c>
      <c r="B122" s="9">
        <v>106200</v>
      </c>
      <c r="C122" s="9" t="s">
        <v>13</v>
      </c>
      <c r="D122" s="9" t="s">
        <v>14</v>
      </c>
      <c r="E122" s="16" t="s">
        <v>189</v>
      </c>
      <c r="F122" s="9" t="s">
        <v>13</v>
      </c>
      <c r="G122" s="16" t="s">
        <v>191</v>
      </c>
      <c r="H122" s="9">
        <v>53</v>
      </c>
      <c r="I122" s="10">
        <v>0</v>
      </c>
      <c r="J122" s="10"/>
      <c r="K122" s="18"/>
      <c r="L122" s="10"/>
      <c r="M122" s="6">
        <v>6000</v>
      </c>
      <c r="N122" s="6" t="s">
        <v>13</v>
      </c>
      <c r="O122" s="7" t="s">
        <v>205</v>
      </c>
      <c r="P122" s="6" t="s">
        <v>16</v>
      </c>
      <c r="Q122" s="6">
        <v>53</v>
      </c>
      <c r="R122" s="15">
        <v>21000</v>
      </c>
      <c r="S122" s="15" t="s">
        <v>13</v>
      </c>
      <c r="T122" s="17" t="s">
        <v>174</v>
      </c>
      <c r="U122" s="15" t="s">
        <v>13</v>
      </c>
      <c r="V122" s="12">
        <v>53</v>
      </c>
      <c r="W122" s="20">
        <f t="shared" si="3"/>
        <v>133200</v>
      </c>
    </row>
    <row r="123" spans="1:25" x14ac:dyDescent="0.25">
      <c r="A123" s="6" t="s">
        <v>141</v>
      </c>
      <c r="B123" s="9">
        <v>12600</v>
      </c>
      <c r="C123" s="9" t="s">
        <v>13</v>
      </c>
      <c r="D123" s="9" t="s">
        <v>14</v>
      </c>
      <c r="E123" s="16" t="s">
        <v>187</v>
      </c>
      <c r="F123" s="9" t="s">
        <v>149</v>
      </c>
      <c r="H123" s="9"/>
      <c r="I123" s="10">
        <v>0</v>
      </c>
      <c r="J123" s="10"/>
      <c r="L123" s="10"/>
      <c r="M123" s="6">
        <v>0</v>
      </c>
      <c r="N123" s="6"/>
      <c r="P123" s="6"/>
      <c r="Q123" s="6"/>
      <c r="R123" s="15">
        <v>0</v>
      </c>
      <c r="S123" s="15" t="s">
        <v>143</v>
      </c>
      <c r="U123" s="15" t="s">
        <v>143</v>
      </c>
      <c r="V123" s="12"/>
      <c r="W123" s="20">
        <f t="shared" si="3"/>
        <v>12600</v>
      </c>
      <c r="Y123" s="7"/>
    </row>
    <row r="124" spans="1:25" x14ac:dyDescent="0.25">
      <c r="A124" s="6" t="s">
        <v>142</v>
      </c>
      <c r="B124" s="9">
        <v>17700</v>
      </c>
      <c r="C124" s="9" t="s">
        <v>30</v>
      </c>
      <c r="D124" s="9" t="s">
        <v>14</v>
      </c>
      <c r="E124" s="16" t="s">
        <v>186</v>
      </c>
      <c r="F124" s="9" t="s">
        <v>149</v>
      </c>
      <c r="H124" s="9"/>
      <c r="I124" s="10">
        <v>0</v>
      </c>
      <c r="J124" s="10"/>
      <c r="L124" s="10"/>
      <c r="M124" s="6">
        <v>0</v>
      </c>
      <c r="N124" s="6"/>
      <c r="P124" s="6"/>
      <c r="Q124" s="6"/>
      <c r="R124" s="15">
        <v>0</v>
      </c>
      <c r="S124" s="15" t="s">
        <v>143</v>
      </c>
      <c r="U124" s="15" t="s">
        <v>143</v>
      </c>
      <c r="V124" s="12"/>
      <c r="W124" s="20">
        <f t="shared" si="3"/>
        <v>17700</v>
      </c>
      <c r="Y124" s="7"/>
    </row>
    <row r="125" spans="1:25" x14ac:dyDescent="0.25">
      <c r="A125" s="6" t="s">
        <v>167</v>
      </c>
      <c r="B125" s="9">
        <v>18000</v>
      </c>
      <c r="C125" s="9" t="s">
        <v>13</v>
      </c>
      <c r="D125" s="9" t="s">
        <v>14</v>
      </c>
      <c r="E125" s="16" t="s">
        <v>188</v>
      </c>
      <c r="F125" s="9" t="s">
        <v>149</v>
      </c>
      <c r="G125" s="16" t="s">
        <v>193</v>
      </c>
      <c r="H125" s="9"/>
      <c r="I125" s="10">
        <v>0</v>
      </c>
      <c r="J125" s="10"/>
      <c r="L125" s="10"/>
      <c r="M125" s="6">
        <v>0</v>
      </c>
      <c r="N125" s="6"/>
      <c r="P125" s="6"/>
      <c r="Q125" s="6"/>
      <c r="R125" s="15">
        <v>0</v>
      </c>
      <c r="S125" s="15" t="s">
        <v>143</v>
      </c>
      <c r="U125" s="15" t="s">
        <v>143</v>
      </c>
      <c r="V125" s="12"/>
      <c r="W125" s="20">
        <f t="shared" si="3"/>
        <v>18000</v>
      </c>
      <c r="Y125" s="7"/>
    </row>
    <row r="128" spans="1:25" x14ac:dyDescent="0.25">
      <c r="A128" s="19" t="s">
        <v>209</v>
      </c>
      <c r="B128" s="19"/>
      <c r="C128" s="19"/>
      <c r="D128" s="22"/>
    </row>
    <row r="129" spans="1:4" x14ac:dyDescent="0.25">
      <c r="A129" s="19" t="s">
        <v>210</v>
      </c>
      <c r="B129" s="19"/>
      <c r="C129" s="19"/>
      <c r="D129" s="22"/>
    </row>
    <row r="130" spans="1:4" x14ac:dyDescent="0.25">
      <c r="A130" s="19" t="s">
        <v>211</v>
      </c>
      <c r="B130" s="19"/>
      <c r="C130" s="19"/>
      <c r="D130" s="22"/>
    </row>
    <row r="131" spans="1:4" x14ac:dyDescent="0.25">
      <c r="A131" s="19" t="s">
        <v>214</v>
      </c>
      <c r="B131" s="21"/>
      <c r="C131" s="21"/>
      <c r="D131" s="22"/>
    </row>
    <row r="132" spans="1:4" x14ac:dyDescent="0.25">
      <c r="A132" s="19" t="s">
        <v>213</v>
      </c>
      <c r="B132" s="19"/>
      <c r="C132" s="19"/>
      <c r="D132" s="22"/>
    </row>
    <row r="133" spans="1:4" x14ac:dyDescent="0.25">
      <c r="A133" s="19" t="s">
        <v>212</v>
      </c>
      <c r="B133" s="19"/>
      <c r="C133" s="19"/>
      <c r="D133" s="22"/>
    </row>
  </sheetData>
  <autoFilter ref="A2:X125"/>
  <mergeCells count="1">
    <mergeCell ref="H1:H2"/>
  </mergeCells>
  <conditionalFormatting sqref="A4 A1:A2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8bd8ab-a2c1-4ed3-bbe6-9a41b7fcc0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061A5E6C85FA4FB888AC06777177C9" ma:contentTypeVersion="6" ma:contentTypeDescription="Vytvoří nový dokument" ma:contentTypeScope="" ma:versionID="2444d134a82135e9ce5a61be1ef9cbf1">
  <xsd:schema xmlns:xsd="http://www.w3.org/2001/XMLSchema" xmlns:xs="http://www.w3.org/2001/XMLSchema" xmlns:p="http://schemas.microsoft.com/office/2006/metadata/properties" xmlns:ns3="808bd8ab-a2c1-4ed3-bbe6-9a41b7fcc020" targetNamespace="http://schemas.microsoft.com/office/2006/metadata/properties" ma:root="true" ma:fieldsID="76124af276ed030c6a7e42168616cb49" ns3:_="">
    <xsd:import namespace="808bd8ab-a2c1-4ed3-bbe6-9a41b7fcc0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bd8ab-a2c1-4ed3-bbe6-9a41b7fcc0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8CEBE0-8AB9-4071-83C9-CF1C521AB2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8B759-5046-45C8-B2A2-245D47688B1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8bd8ab-a2c1-4ed3-bbe6-9a41b7fcc02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1B75A8-8A8C-4C0E-AE79-FD0DFEEA2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bd8ab-a2c1-4ed3-bbe6-9a41b7fcc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počty testů biochemIA ročně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Zdražilová Dubská Lenka</dc:creator>
  <cp:keywords/>
  <dc:description/>
  <cp:lastModifiedBy>Dujková Kateřina</cp:lastModifiedBy>
  <cp:revision/>
  <dcterms:created xsi:type="dcterms:W3CDTF">2025-01-21T08:45:58Z</dcterms:created>
  <dcterms:modified xsi:type="dcterms:W3CDTF">2026-01-30T09:14:46Z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0x01010035061A5E6C85FA4FB888AC06777177C9</vt:lpwstr>
  </property>
</Properties>
</file>