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Jiné\2026\Režim VZ\Nadlimitní\Pořízení analytického software pro bezpečnostní kamery\PTK\PTK k vyhlášení\"/>
    </mc:Choice>
  </mc:AlternateContent>
  <xr:revisionPtr revIDLastSave="0" documentId="13_ncr:1_{220C3402-0B77-41C6-8D80-F33F571A58F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Výkaz výměr" sheetId="3" r:id="rId1"/>
    <sheet name="1. Analytické funkce" sheetId="1" r:id="rId2"/>
    <sheet name="2. HW" sheetId="2" r:id="rId3"/>
  </sheets>
  <definedNames>
    <definedName name="_Hlk199837584" localSheetId="2">'2. HW'!$B$8</definedName>
    <definedName name="_Hlk199925901" localSheetId="2">'2. HW'!$B$2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/>
  <c r="F18" i="3"/>
  <c r="G18" i="3" s="1"/>
  <c r="F19" i="3"/>
  <c r="G19" i="3" s="1"/>
  <c r="F20" i="3"/>
  <c r="G20" i="3" s="1"/>
  <c r="F21" i="3"/>
  <c r="G21" i="3" s="1"/>
  <c r="F22" i="3"/>
  <c r="G22" i="3" s="1"/>
  <c r="F5" i="3"/>
  <c r="G5" i="3" s="1"/>
  <c r="F23" i="3" l="1"/>
  <c r="D23" i="3"/>
  <c r="G23" i="3" l="1"/>
</calcChain>
</file>

<file path=xl/sharedStrings.xml><?xml version="1.0" encoding="utf-8"?>
<sst xmlns="http://schemas.openxmlformats.org/spreadsheetml/2006/main" count="137" uniqueCount="134">
  <si>
    <t>Podporované události audio analytiky</t>
  </si>
  <si>
    <t>Událost</t>
  </si>
  <si>
    <t>Křik</t>
  </si>
  <si>
    <t>Tříštění skla</t>
  </si>
  <si>
    <t>Autoalarm</t>
  </si>
  <si>
    <t>Kouřový alarm</t>
  </si>
  <si>
    <t>Smyk pneumatik</t>
  </si>
  <si>
    <t>Hlasitý hluk</t>
  </si>
  <si>
    <t>Popis</t>
  </si>
  <si>
    <t>Objekty v oblasti</t>
  </si>
  <si>
    <t>Událost se spustí, když vybraný typ objektu vstoupí do sledované oblasti. Lze použít ke sčítání objektů.</t>
  </si>
  <si>
    <t>Zdržování objektu</t>
  </si>
  <si>
    <t>Událost se spustí, když objekt vstoupí do oblasti a zůstane v ní delší dobu.</t>
  </si>
  <si>
    <t>Objekty překračující paprsek</t>
  </si>
  <si>
    <t>Spustí se, když zadaný počet objektů překročí směrový paprsek v zorném poli kamery. Paprsek může být jedno- nebo obousměrný.</t>
  </si>
  <si>
    <t>Objekt se objeví nebo vstoupí do oblasti</t>
  </si>
  <si>
    <t>Událost se spustí pro každý objekt, který vstoupí do oblasti.</t>
  </si>
  <si>
    <t>Objekt není přítomen v oblasti</t>
  </si>
  <si>
    <t>Spustí se, pokud se v oblasti nenachází žádné objekty.</t>
  </si>
  <si>
    <t>Objekty vstoupí do oblasti</t>
  </si>
  <si>
    <t>Spustí se, když určitý počet objektů vstoupí do oblasti.</t>
  </si>
  <si>
    <t>Objekty opustí oblast</t>
  </si>
  <si>
    <t>Spustí se, když určitý počet objektů opustí oblast.</t>
  </si>
  <si>
    <t>Objekt se zastaví v oblasti</t>
  </si>
  <si>
    <t>Spustí se, když objekt vstoupí do oblasti a přestane se pohybovat po dobu definovaného času.</t>
  </si>
  <si>
    <t>Objekty příliš blízko u sebe</t>
  </si>
  <si>
    <t>Spustí se, pokud jsou dva objekty příliš blízko (podle nastavené vzdálenosti).</t>
  </si>
  <si>
    <t>Porušení směru pohybu</t>
  </si>
  <si>
    <t>Spustí se, když objekt jede zakázaným směrem.</t>
  </si>
  <si>
    <t>Smart Motion Rule</t>
  </si>
  <si>
    <t>Události pro osoby (včetně plížení) a vozidla podle výchozích parametrů.</t>
  </si>
  <si>
    <t>Detekce sabotáže</t>
  </si>
  <si>
    <t>Velikost davu</t>
  </si>
  <si>
    <t>Spustí se, když je překročena nastavená velikost davu během definované doby.</t>
  </si>
  <si>
    <t>Neobvyklý nárůst davu</t>
  </si>
  <si>
    <t>Spustí se při nečekaném rychlém růstu davu.</t>
  </si>
  <si>
    <t>Neobvyklá velikost davu</t>
  </si>
  <si>
    <t>Spustí se při detekci neobvyklé velikosti davu.</t>
  </si>
  <si>
    <t>Samoučící se detekce klasifikovaných objektů</t>
  </si>
  <si>
    <t>Detekce objektů metodou učení podle příkladu</t>
  </si>
  <si>
    <t>Podpora vyhledávání pohybu klasifikovaných objektů</t>
  </si>
  <si>
    <t>Podpora rozpoznávání obličeje</t>
  </si>
  <si>
    <t>Podpora detekce chybějící roušky</t>
  </si>
  <si>
    <t>Výkaz výměr</t>
  </si>
  <si>
    <t>min. 5 osob</t>
  </si>
  <si>
    <t>Instalace SW a HW</t>
  </si>
  <si>
    <t>5 let</t>
  </si>
  <si>
    <t>Technická podpora HW a operačního systému serveru</t>
  </si>
  <si>
    <t>Položka č.</t>
  </si>
  <si>
    <t xml:space="preserve"> Celková nabídková cena v Kč bez DPH </t>
  </si>
  <si>
    <t xml:space="preserve"> Celková nabídková cena v Kč vč. DPH </t>
  </si>
  <si>
    <t>Technické požadavky na jeden NVR (Network video recorder)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</si>
  <si>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>NVR pro řízení kamerového systému a ukládání videa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</si>
  <si>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>2 x Intel</t>
    </r>
    <r>
      <rPr>
        <sz val="12"/>
        <color theme="1"/>
        <rFont val="Segoe UI"/>
        <family val="2"/>
        <charset val="238"/>
      </rPr>
      <t>®</t>
    </r>
    <r>
      <rPr>
        <sz val="11"/>
        <color theme="1"/>
        <rFont val="Aptos"/>
        <family val="2"/>
      </rPr>
      <t xml:space="preserve"> – 8 jádrový Xeon</t>
    </r>
    <r>
      <rPr>
        <sz val="12"/>
        <color theme="1"/>
        <rFont val="Segoe UI"/>
        <family val="2"/>
        <charset val="238"/>
      </rPr>
      <t>®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</si>
  <si>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 xml:space="preserve">4 x 16GB DDR5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</si>
  <si>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 xml:space="preserve">Garantovaný vstupní datový tok pro záznam videa – 1500 Mbps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</si>
  <si>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>Garantovaný výstupní datový tok pro klienty při přehrávání záznamu 600 Mbps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</si>
  <si>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>Možnost doplnění objektové analýzy pro jakoukoliv kameru se standardem ONVIF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</si>
  <si>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rgb="FF000000"/>
        <rFont val="Aptos"/>
        <family val="2"/>
      </rPr>
      <t xml:space="preserve">síťová optická karta 10 GbE SFP+  (s možností rozšíření na dvě síťové karty), </t>
    </r>
  </si>
  <si>
    <t>6 x 1 GbE RJ-45</t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</si>
  <si>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Aptos"/>
        <family val="2"/>
      </rPr>
      <t>iDRAC9 Enterprise  - ovladač vzdáleného přístupu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</si>
  <si>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>podpora integrace do graf. nadstavby LATIS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</si>
  <si>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>záruka 5 let s podporou dodání HW do 2</t>
    </r>
    <r>
      <rPr>
        <sz val="11"/>
        <color rgb="FF000000"/>
        <rFont val="Aptos"/>
        <family val="2"/>
      </rPr>
      <t xml:space="preserve">4 hodin </t>
    </r>
    <r>
      <rPr>
        <sz val="11"/>
        <color theme="1"/>
        <rFont val="Aptos"/>
        <family val="2"/>
      </rPr>
      <t>na místo instalace, v případě SW lze stáhnout upgrade a doinstalovat offline (systém i firmware NVR).</t>
    </r>
  </si>
  <si>
    <t>Analytika najde osobu nebo vozidlo podle:</t>
  </si>
  <si>
    <t>U osob:</t>
  </si>
  <si>
    <t>barvy oblečení (např. červené tričko, černé kalhoty)</t>
  </si>
  <si>
    <t>velikosti/postavy (vysoký, nízký, dítě/dospělý)</t>
  </si>
  <si>
    <t>typu objektu (osoba)</t>
  </si>
  <si>
    <t>orientačních rysů, jako je batoh nebo další vizuální znaky</t>
  </si>
  <si>
    <t>U vozidel:</t>
  </si>
  <si>
    <t>barvy vozidla</t>
  </si>
  <si>
    <t>velikosti</t>
  </si>
  <si>
    <t>směru pohybu</t>
  </si>
  <si>
    <t>Vyhledávání osoby nebo vozidla podle jejich vzhledu</t>
  </si>
  <si>
    <t>Systém pomocí strojového učení sleduje scénu a učí se běžné vzorce:</t>
  </si>
  <si>
    <t>běžné směry pohybu</t>
  </si>
  <si>
    <t>rychlosti lidí nebo vozidel</t>
  </si>
  <si>
    <t>obvyklé trajektorie</t>
  </si>
  <si>
    <t>typické chování v místě</t>
  </si>
  <si>
    <r>
      <t xml:space="preserve">Když se objeví něco </t>
    </r>
    <r>
      <rPr>
        <b/>
        <sz val="11"/>
        <color theme="1"/>
        <rFont val="Calibri"/>
        <family val="2"/>
        <scheme val="minor"/>
      </rPr>
      <t>neobvyklého</t>
    </r>
    <r>
      <rPr>
        <sz val="11"/>
        <color theme="1"/>
        <rFont val="Calibri"/>
        <family val="2"/>
        <scheme val="minor"/>
      </rPr>
      <t>, vytvoří událost.</t>
    </r>
  </si>
  <si>
    <t>U lidí:</t>
  </si>
  <si>
    <t>běh v místě, kde se obvykle jen chodí</t>
  </si>
  <si>
    <t>člověk pohybující se netypickým směrem</t>
  </si>
  <si>
    <t>pohyb v neočekávaném místě (např. mimo chodník, přes trávník)</t>
  </si>
  <si>
    <t>náhlé zastavení, zpáteční pohyb nebo prudká změna směru</t>
  </si>
  <si>
    <t>rychlá nebo agresivní jízda</t>
  </si>
  <si>
    <t>vozidlo v pěší zóně</t>
  </si>
  <si>
    <t>jízda mimo obvyklé trasy</t>
  </si>
  <si>
    <t>nečekaná zastavení</t>
  </si>
  <si>
    <t>Učení na příkladech</t>
  </si>
  <si>
    <t>Součástí dodávky musí být také licence operačního systému Microsoft Windows Server 20xx pro dodávané servery nebo operační systém s Linuxovým základem.</t>
  </si>
  <si>
    <t>Dohledové pracoviště (HW):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</si>
  <si>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>OS Linux nebo windows server 20xx na SSD v RAID1 (záložní diskové pole)</t>
    </r>
  </si>
  <si>
    <t>pro min. 50 kamer</t>
  </si>
  <si>
    <t>licence pro rozšíření kamer pro on-line analytiku</t>
  </si>
  <si>
    <t>Rozšíření technické podpory HW na další 1 rok</t>
  </si>
  <si>
    <t>Rozšíření technické podpory SW na další 1 rok</t>
  </si>
  <si>
    <t>Podpora (maintenance) analytického SW</t>
  </si>
  <si>
    <t>Zaškolení obsluhy</t>
  </si>
  <si>
    <t xml:space="preserve">Započetí oprav </t>
  </si>
  <si>
    <t>Uživatelské práva pro současně pracující uživatele</t>
  </si>
  <si>
    <t>On-line analytika</t>
  </si>
  <si>
    <t>Off-line analytika</t>
  </si>
  <si>
    <t>Upozornění v reálném čase pro rychlou reakci (Real-time alerts)</t>
  </si>
  <si>
    <t>U všech analytických událostí</t>
  </si>
  <si>
    <t>Spustí se při neočekávané změně scény (manipulace s kamerou)</t>
  </si>
  <si>
    <t>Požadované analytické funkce</t>
  </si>
  <si>
    <t>Celkem</t>
  </si>
  <si>
    <t>za 5 ks</t>
  </si>
  <si>
    <t>Podpora rozpoznávání SPZ</t>
  </si>
  <si>
    <t xml:space="preserve">Základní licence </t>
  </si>
  <si>
    <t xml:space="preserve">Automatické rozpoznávání neobvyklého chování objektů na scéně </t>
  </si>
  <si>
    <t>Co by měla tato funkce detekovat:</t>
  </si>
  <si>
    <t>typu (Auto, Pickup, Nákladní vůz, Dodávka, Velký nákladní vůz, Kolo, Motocykl, Autobus)</t>
  </si>
  <si>
    <t xml:space="preserve">Základní licence pro přidání dalších kamer </t>
  </si>
  <si>
    <t>Uživatel definuje konkrétní objekt, který chce systém vyhledávat, a kamera se jej naučí rozpoznávat (např. batoh, konkrétní typ vozidla...)</t>
  </si>
  <si>
    <t>Systém se učí rozpoznávat objekty či situace na základě vzorů, které jí uživatel nebo systém poskytne (např. osoba, auto, podezřelé chování...)</t>
  </si>
  <si>
    <t>Systém umožňuje zpětné i živé vyhledávání pohybu konkrétních typů objektů (např.osoba, auto, motocykl…)</t>
  </si>
  <si>
    <t>Systém automaticky zlepšuje své rozpoznávání objektů (např.osoba, vozidlo, zvíře…) bez nutnosti zásahu obsluhy.</t>
  </si>
  <si>
    <t>Parametry</t>
  </si>
  <si>
    <t>2ks PC</t>
  </si>
  <si>
    <t xml:space="preserve">6ks monitorů </t>
  </si>
  <si>
    <t>dodání nového HW do 24hod od nahlášení problému po dobu trvání záruky (5 let)</t>
  </si>
  <si>
    <t>"31-32" - 24/7</t>
  </si>
  <si>
    <r>
      <t xml:space="preserve">pro </t>
    </r>
    <r>
      <rPr>
        <sz val="11"/>
        <color theme="1"/>
        <rFont val="Calibri"/>
        <family val="2"/>
        <charset val="238"/>
        <scheme val="minor"/>
      </rPr>
      <t>min.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400 kamer</t>
    </r>
  </si>
  <si>
    <r>
      <t xml:space="preserve">pro </t>
    </r>
    <r>
      <rPr>
        <sz val="11"/>
        <color theme="1"/>
        <rFont val="Calibri"/>
        <family val="2"/>
        <charset val="238"/>
        <scheme val="minor"/>
      </rPr>
      <t>min. 130 kamer</t>
    </r>
  </si>
  <si>
    <t>Intel core i7, 16GB RAM, 500GB SSD M.2, Quadro T1000 8GB 4xmDP</t>
  </si>
  <si>
    <t>pro min. 400 kamer (kamera IP 5 MPX) / 7 dní záznamu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</si>
  <si>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Aptos"/>
        <family val="2"/>
      </rPr>
      <t xml:space="preserve">Uložiště videa s kapacitou 100 TB a RAID6 </t>
    </r>
  </si>
  <si>
    <t>DPH v %</t>
  </si>
  <si>
    <t>Výše DPH v Kč</t>
  </si>
  <si>
    <r>
      <t>Dodávka kompletního analytického systému pro detekci a vyhodnocování událostí z kamerového systému, včetně dodání potřebných licencí -</t>
    </r>
    <r>
      <rPr>
        <b/>
        <sz val="11"/>
        <color theme="1"/>
        <rFont val="Calibri"/>
        <family val="2"/>
        <charset val="238"/>
        <scheme val="minor"/>
      </rPr>
      <t xml:space="preserve">tech. specifikace dle přílohy -  1. Analytické funkce </t>
    </r>
    <r>
      <rPr>
        <sz val="11"/>
        <color theme="1"/>
        <rFont val="Calibri"/>
        <family val="2"/>
        <charset val="238"/>
        <scheme val="minor"/>
      </rPr>
      <t>(2. záložka v tomto souboru)</t>
    </r>
  </si>
  <si>
    <r>
      <t xml:space="preserve">HW - analytické servery s úložištěm (celkově 300 TB), včetně dodání potřebných licencí - </t>
    </r>
    <r>
      <rPr>
        <b/>
        <sz val="11"/>
        <color theme="1"/>
        <rFont val="Calibri"/>
        <family val="2"/>
        <charset val="238"/>
        <scheme val="minor"/>
      </rPr>
      <t xml:space="preserve">techn. specifikace dle přílohy - 2. HW </t>
    </r>
    <r>
      <rPr>
        <sz val="11"/>
        <color theme="1"/>
        <rFont val="Calibri"/>
        <family val="2"/>
        <charset val="238"/>
        <scheme val="minor"/>
      </rPr>
      <t>(3. záložka v tomto souboru)</t>
    </r>
  </si>
  <si>
    <t>do 24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</si>
</sst>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Segoe UI"/>
      <family val="2"/>
      <charset val="238"/>
    </font>
    <font>
      <sz val="11"/>
      <color rgb="FF000000"/>
      <name val="Aptos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7" fillId="0" borderId="0" xfId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11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1"/>
    </xf>
    <xf numFmtId="0" fontId="19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 vertical="center" indent="1"/>
    </xf>
    <xf numFmtId="0" fontId="19" fillId="0" borderId="0" xfId="0" applyFont="1" applyAlignment="1">
      <alignment vertical="center"/>
    </xf>
    <xf numFmtId="0" fontId="21" fillId="0" borderId="0" xfId="0" applyFont="1"/>
    <xf numFmtId="0" fontId="9" fillId="0" borderId="0" xfId="0" applyFont="1" applyAlignment="1">
      <alignment vertical="center"/>
    </xf>
    <xf numFmtId="0" fontId="21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1" fillId="0" borderId="1" xfId="1" applyFont="1" applyBorder="1" applyAlignment="1">
      <alignment horizontal="right"/>
    </xf>
    <xf numFmtId="0" fontId="21" fillId="0" borderId="11" xfId="1" applyFont="1" applyBorder="1" applyAlignment="1">
      <alignment horizontal="center" vertical="center"/>
    </xf>
    <xf numFmtId="0" fontId="7" fillId="0" borderId="12" xfId="1" applyBorder="1"/>
    <xf numFmtId="0" fontId="8" fillId="0" borderId="12" xfId="1" applyFont="1" applyBorder="1"/>
    <xf numFmtId="0" fontId="21" fillId="0" borderId="1" xfId="1" applyFont="1" applyBorder="1" applyAlignment="1">
      <alignment horizontal="center" vertical="center"/>
    </xf>
    <xf numFmtId="0" fontId="7" fillId="0" borderId="5" xfId="1" applyBorder="1" applyAlignment="1">
      <alignment horizontal="center" vertical="center"/>
    </xf>
    <xf numFmtId="0" fontId="7" fillId="0" borderId="2" xfId="1" applyBorder="1" applyAlignment="1">
      <alignment horizontal="center"/>
    </xf>
    <xf numFmtId="0" fontId="7" fillId="0" borderId="3" xfId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5" fillId="0" borderId="12" xfId="1" applyFont="1" applyBorder="1"/>
    <xf numFmtId="0" fontId="9" fillId="0" borderId="0" xfId="0" applyFont="1" applyAlignment="1">
      <alignment horizontal="left" vertical="center"/>
    </xf>
    <xf numFmtId="0" fontId="4" fillId="0" borderId="12" xfId="1" applyFont="1" applyBorder="1"/>
    <xf numFmtId="0" fontId="4" fillId="0" borderId="13" xfId="1" applyFont="1" applyBorder="1"/>
    <xf numFmtId="0" fontId="4" fillId="0" borderId="0" xfId="1" applyFont="1" applyAlignment="1">
      <alignment horizontal="left"/>
    </xf>
    <xf numFmtId="0" fontId="8" fillId="0" borderId="0" xfId="1" applyFont="1"/>
    <xf numFmtId="0" fontId="7" fillId="0" borderId="14" xfId="1" applyBorder="1"/>
    <xf numFmtId="0" fontId="3" fillId="0" borderId="14" xfId="1" applyFont="1" applyBorder="1"/>
    <xf numFmtId="0" fontId="5" fillId="0" borderId="14" xfId="1" applyFont="1" applyBorder="1"/>
    <xf numFmtId="0" fontId="4" fillId="0" borderId="14" xfId="1" applyFont="1" applyBorder="1"/>
    <xf numFmtId="0" fontId="4" fillId="0" borderId="14" xfId="1" applyFont="1" applyBorder="1" applyAlignment="1">
      <alignment wrapText="1"/>
    </xf>
    <xf numFmtId="0" fontId="4" fillId="0" borderId="15" xfId="1" applyFont="1" applyBorder="1"/>
    <xf numFmtId="1" fontId="7" fillId="0" borderId="0" xfId="1" applyNumberFormat="1"/>
    <xf numFmtId="0" fontId="7" fillId="0" borderId="17" xfId="1" applyBorder="1" applyAlignment="1">
      <alignment horizontal="left" vertical="top" wrapText="1"/>
    </xf>
    <xf numFmtId="0" fontId="21" fillId="0" borderId="8" xfId="1" applyFont="1" applyBorder="1" applyAlignment="1">
      <alignment horizontal="center" vertical="center" wrapText="1"/>
    </xf>
    <xf numFmtId="44" fontId="8" fillId="0" borderId="16" xfId="1" applyNumberFormat="1" applyFont="1" applyBorder="1" applyAlignment="1">
      <alignment horizontal="right"/>
    </xf>
    <xf numFmtId="44" fontId="7" fillId="2" borderId="18" xfId="1" applyNumberFormat="1" applyFill="1" applyBorder="1" applyAlignment="1">
      <alignment horizontal="center"/>
    </xf>
    <xf numFmtId="44" fontId="7" fillId="0" borderId="18" xfId="1" applyNumberFormat="1" applyBorder="1" applyAlignment="1">
      <alignment horizontal="center"/>
    </xf>
    <xf numFmtId="44" fontId="7" fillId="2" borderId="2" xfId="1" applyNumberFormat="1" applyFill="1" applyBorder="1" applyAlignment="1">
      <alignment horizontal="center"/>
    </xf>
    <xf numFmtId="44" fontId="7" fillId="0" borderId="2" xfId="1" applyNumberFormat="1" applyBorder="1" applyAlignment="1">
      <alignment horizontal="center"/>
    </xf>
    <xf numFmtId="44" fontId="7" fillId="2" borderId="3" xfId="1" applyNumberFormat="1" applyFill="1" applyBorder="1" applyAlignment="1">
      <alignment horizontal="center"/>
    </xf>
    <xf numFmtId="44" fontId="7" fillId="0" borderId="3" xfId="1" applyNumberFormat="1" applyBorder="1" applyAlignment="1">
      <alignment horizontal="center"/>
    </xf>
    <xf numFmtId="9" fontId="25" fillId="0" borderId="18" xfId="0" applyNumberFormat="1" applyFont="1" applyBorder="1" applyAlignment="1">
      <alignment horizontal="center" wrapText="1"/>
    </xf>
    <xf numFmtId="9" fontId="25" fillId="0" borderId="2" xfId="0" applyNumberFormat="1" applyFont="1" applyBorder="1" applyAlignment="1">
      <alignment horizontal="center" wrapText="1"/>
    </xf>
    <xf numFmtId="9" fontId="25" fillId="0" borderId="3" xfId="0" applyNumberFormat="1" applyFont="1" applyBorder="1" applyAlignment="1">
      <alignment horizontal="center" wrapText="1"/>
    </xf>
    <xf numFmtId="9" fontId="26" fillId="0" borderId="1" xfId="0" applyNumberFormat="1" applyFont="1" applyBorder="1" applyAlignment="1">
      <alignment horizontal="center" vertical="center" wrapText="1"/>
    </xf>
    <xf numFmtId="44" fontId="25" fillId="0" borderId="18" xfId="0" applyNumberFormat="1" applyFont="1" applyBorder="1" applyAlignment="1">
      <alignment horizontal="center"/>
    </xf>
    <xf numFmtId="44" fontId="25" fillId="0" borderId="2" xfId="0" applyNumberFormat="1" applyFont="1" applyBorder="1" applyAlignment="1">
      <alignment horizontal="center"/>
    </xf>
    <xf numFmtId="44" fontId="25" fillId="0" borderId="3" xfId="0" applyNumberFormat="1" applyFont="1" applyBorder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2" fillId="0" borderId="12" xfId="1" applyFont="1" applyBorder="1" applyAlignment="1">
      <alignment wrapText="1"/>
    </xf>
    <xf numFmtId="0" fontId="2" fillId="0" borderId="14" xfId="1" applyFont="1" applyBorder="1"/>
    <xf numFmtId="0" fontId="23" fillId="0" borderId="6" xfId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7" fillId="0" borderId="0" xfId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B27" sqref="B27:C27"/>
    </sheetView>
  </sheetViews>
  <sheetFormatPr defaultColWidth="9.140625" defaultRowHeight="15" x14ac:dyDescent="0.25"/>
  <cols>
    <col min="1" max="1" width="10.7109375" style="5" bestFit="1" customWidth="1"/>
    <col min="2" max="2" width="60.140625" style="5" customWidth="1"/>
    <col min="3" max="3" width="63.140625" style="5" customWidth="1"/>
    <col min="4" max="4" width="19.85546875" style="5" customWidth="1"/>
    <col min="5" max="5" width="15.7109375" style="5" customWidth="1"/>
    <col min="6" max="6" width="19.85546875" style="5" customWidth="1"/>
    <col min="7" max="7" width="21.28515625" style="5" customWidth="1"/>
    <col min="8" max="16384" width="9.140625" style="5"/>
  </cols>
  <sheetData>
    <row r="1" spans="1:8" ht="15.75" thickBot="1" x14ac:dyDescent="0.3"/>
    <row r="2" spans="1:8" x14ac:dyDescent="0.25">
      <c r="A2" s="63" t="s">
        <v>43</v>
      </c>
      <c r="B2" s="64"/>
      <c r="C2" s="64"/>
      <c r="D2" s="64"/>
      <c r="E2" s="64"/>
      <c r="F2" s="64"/>
      <c r="G2" s="65"/>
    </row>
    <row r="3" spans="1:8" ht="15.75" thickBot="1" x14ac:dyDescent="0.3">
      <c r="A3" s="66"/>
      <c r="B3" s="67"/>
      <c r="C3" s="67"/>
      <c r="D3" s="67"/>
      <c r="E3" s="67"/>
      <c r="F3" s="67"/>
      <c r="G3" s="68"/>
    </row>
    <row r="4" spans="1:8" ht="48" thickBot="1" x14ac:dyDescent="0.3">
      <c r="A4" s="26" t="s">
        <v>48</v>
      </c>
      <c r="B4" s="23" t="s">
        <v>8</v>
      </c>
      <c r="C4" s="26" t="s">
        <v>119</v>
      </c>
      <c r="D4" s="45" t="s">
        <v>49</v>
      </c>
      <c r="E4" s="56" t="s">
        <v>129</v>
      </c>
      <c r="F4" s="45" t="s">
        <v>130</v>
      </c>
      <c r="G4" s="45" t="s">
        <v>50</v>
      </c>
      <c r="H4" s="43"/>
    </row>
    <row r="5" spans="1:8" ht="60" x14ac:dyDescent="0.25">
      <c r="A5" s="27">
        <v>1</v>
      </c>
      <c r="B5" s="60" t="s">
        <v>131</v>
      </c>
      <c r="C5" s="44"/>
      <c r="D5" s="47"/>
      <c r="E5" s="53">
        <v>0.21</v>
      </c>
      <c r="F5" s="57">
        <f t="shared" ref="F5" si="0">ROUND((D5*E5),2)</f>
        <v>0</v>
      </c>
      <c r="G5" s="48">
        <f>D5+F5</f>
        <v>0</v>
      </c>
    </row>
    <row r="6" spans="1:8" x14ac:dyDescent="0.25">
      <c r="A6" s="28">
        <v>2</v>
      </c>
      <c r="B6" s="24" t="s">
        <v>100</v>
      </c>
      <c r="C6" s="37" t="s">
        <v>44</v>
      </c>
      <c r="D6" s="49"/>
      <c r="E6" s="54">
        <v>0.21</v>
      </c>
      <c r="F6" s="58">
        <f t="shared" ref="F6:F22" si="1">ROUND((D6*E6),2)</f>
        <v>0</v>
      </c>
      <c r="G6" s="50">
        <f t="shared" ref="G6:G22" si="2">D6+F6</f>
        <v>0</v>
      </c>
    </row>
    <row r="7" spans="1:8" x14ac:dyDescent="0.25">
      <c r="A7" s="28">
        <v>3</v>
      </c>
      <c r="B7" s="31" t="s">
        <v>110</v>
      </c>
      <c r="C7" s="38" t="s">
        <v>124</v>
      </c>
      <c r="D7" s="49"/>
      <c r="E7" s="54">
        <v>0.21</v>
      </c>
      <c r="F7" s="58">
        <f t="shared" si="1"/>
        <v>0</v>
      </c>
      <c r="G7" s="50">
        <f t="shared" si="2"/>
        <v>0</v>
      </c>
    </row>
    <row r="8" spans="1:8" x14ac:dyDescent="0.25">
      <c r="A8" s="28">
        <v>4</v>
      </c>
      <c r="B8" s="31" t="s">
        <v>114</v>
      </c>
      <c r="C8" s="39" t="s">
        <v>108</v>
      </c>
      <c r="D8" s="49"/>
      <c r="E8" s="54">
        <v>0.21</v>
      </c>
      <c r="F8" s="58">
        <f t="shared" si="1"/>
        <v>0</v>
      </c>
      <c r="G8" s="50">
        <f t="shared" si="2"/>
        <v>0</v>
      </c>
    </row>
    <row r="9" spans="1:8" ht="45.75" customHeight="1" x14ac:dyDescent="0.25">
      <c r="A9" s="28">
        <v>5</v>
      </c>
      <c r="B9" s="61" t="s">
        <v>132</v>
      </c>
      <c r="C9" s="38" t="s">
        <v>127</v>
      </c>
      <c r="D9" s="49"/>
      <c r="E9" s="54">
        <v>0.21</v>
      </c>
      <c r="F9" s="58">
        <f t="shared" si="1"/>
        <v>0</v>
      </c>
      <c r="G9" s="50">
        <f t="shared" si="2"/>
        <v>0</v>
      </c>
    </row>
    <row r="10" spans="1:8" x14ac:dyDescent="0.25">
      <c r="A10" s="28">
        <v>6</v>
      </c>
      <c r="B10" s="31" t="s">
        <v>101</v>
      </c>
      <c r="C10" s="40" t="s">
        <v>93</v>
      </c>
      <c r="D10" s="49"/>
      <c r="E10" s="54">
        <v>0.21</v>
      </c>
      <c r="F10" s="58">
        <f t="shared" si="1"/>
        <v>0</v>
      </c>
      <c r="G10" s="50">
        <f t="shared" si="2"/>
        <v>0</v>
      </c>
    </row>
    <row r="11" spans="1:8" x14ac:dyDescent="0.25">
      <c r="A11" s="28">
        <v>7</v>
      </c>
      <c r="B11" s="31" t="s">
        <v>94</v>
      </c>
      <c r="C11" s="39" t="s">
        <v>108</v>
      </c>
      <c r="D11" s="49"/>
      <c r="E11" s="54">
        <v>0.21</v>
      </c>
      <c r="F11" s="58">
        <f t="shared" si="1"/>
        <v>0</v>
      </c>
      <c r="G11" s="50">
        <f t="shared" si="2"/>
        <v>0</v>
      </c>
    </row>
    <row r="12" spans="1:8" x14ac:dyDescent="0.25">
      <c r="A12" s="28">
        <v>8</v>
      </c>
      <c r="B12" s="31" t="s">
        <v>102</v>
      </c>
      <c r="C12" s="38" t="s">
        <v>125</v>
      </c>
      <c r="D12" s="49"/>
      <c r="E12" s="54">
        <v>0.21</v>
      </c>
      <c r="F12" s="58">
        <f t="shared" si="1"/>
        <v>0</v>
      </c>
      <c r="G12" s="50">
        <f t="shared" si="2"/>
        <v>0</v>
      </c>
    </row>
    <row r="13" spans="1:8" x14ac:dyDescent="0.25">
      <c r="A13" s="28">
        <v>9</v>
      </c>
      <c r="B13" s="31" t="s">
        <v>45</v>
      </c>
      <c r="C13" s="39"/>
      <c r="D13" s="49"/>
      <c r="E13" s="54">
        <v>0.21</v>
      </c>
      <c r="F13" s="58">
        <f t="shared" si="1"/>
        <v>0</v>
      </c>
      <c r="G13" s="50">
        <f t="shared" si="2"/>
        <v>0</v>
      </c>
    </row>
    <row r="14" spans="1:8" x14ac:dyDescent="0.25">
      <c r="A14" s="28">
        <v>10</v>
      </c>
      <c r="B14" s="31" t="s">
        <v>98</v>
      </c>
      <c r="C14" s="39"/>
      <c r="D14" s="49"/>
      <c r="E14" s="54">
        <v>0.21</v>
      </c>
      <c r="F14" s="58">
        <f t="shared" si="1"/>
        <v>0</v>
      </c>
      <c r="G14" s="50">
        <f t="shared" si="2"/>
        <v>0</v>
      </c>
    </row>
    <row r="15" spans="1:8" x14ac:dyDescent="0.25">
      <c r="A15" s="28">
        <v>11</v>
      </c>
      <c r="B15" s="31" t="s">
        <v>97</v>
      </c>
      <c r="C15" s="39" t="s">
        <v>46</v>
      </c>
      <c r="D15" s="49"/>
      <c r="E15" s="54">
        <v>0.21</v>
      </c>
      <c r="F15" s="58">
        <f t="shared" si="1"/>
        <v>0</v>
      </c>
      <c r="G15" s="50">
        <f t="shared" si="2"/>
        <v>0</v>
      </c>
    </row>
    <row r="16" spans="1:8" x14ac:dyDescent="0.25">
      <c r="A16" s="28">
        <v>12</v>
      </c>
      <c r="B16" s="31" t="s">
        <v>96</v>
      </c>
      <c r="C16" s="39"/>
      <c r="D16" s="49"/>
      <c r="E16" s="54">
        <v>0.21</v>
      </c>
      <c r="F16" s="58">
        <f t="shared" si="1"/>
        <v>0</v>
      </c>
      <c r="G16" s="50">
        <f t="shared" si="2"/>
        <v>0</v>
      </c>
    </row>
    <row r="17" spans="1:7" ht="30" x14ac:dyDescent="0.25">
      <c r="A17" s="28">
        <v>13</v>
      </c>
      <c r="B17" s="31" t="s">
        <v>47</v>
      </c>
      <c r="C17" s="41" t="s">
        <v>122</v>
      </c>
      <c r="D17" s="49"/>
      <c r="E17" s="54">
        <v>0.21</v>
      </c>
      <c r="F17" s="58">
        <f t="shared" si="1"/>
        <v>0</v>
      </c>
      <c r="G17" s="50">
        <f t="shared" si="2"/>
        <v>0</v>
      </c>
    </row>
    <row r="18" spans="1:7" x14ac:dyDescent="0.25">
      <c r="A18" s="28">
        <v>14</v>
      </c>
      <c r="B18" s="31" t="s">
        <v>95</v>
      </c>
      <c r="C18" s="39"/>
      <c r="D18" s="49"/>
      <c r="E18" s="54">
        <v>0.21</v>
      </c>
      <c r="F18" s="58">
        <f t="shared" si="1"/>
        <v>0</v>
      </c>
      <c r="G18" s="50">
        <f t="shared" si="2"/>
        <v>0</v>
      </c>
    </row>
    <row r="19" spans="1:7" x14ac:dyDescent="0.25">
      <c r="A19" s="28">
        <v>15</v>
      </c>
      <c r="B19" s="24" t="s">
        <v>99</v>
      </c>
      <c r="C19" s="62" t="s">
        <v>133</v>
      </c>
      <c r="D19" s="49"/>
      <c r="E19" s="54">
        <v>0.21</v>
      </c>
      <c r="F19" s="58">
        <f t="shared" si="1"/>
        <v>0</v>
      </c>
      <c r="G19" s="50">
        <f t="shared" si="2"/>
        <v>0</v>
      </c>
    </row>
    <row r="20" spans="1:7" x14ac:dyDescent="0.25">
      <c r="A20" s="28"/>
      <c r="B20" s="25" t="s">
        <v>91</v>
      </c>
      <c r="C20" s="37"/>
      <c r="D20" s="49"/>
      <c r="E20" s="54">
        <v>0.21</v>
      </c>
      <c r="F20" s="58">
        <f t="shared" si="1"/>
        <v>0</v>
      </c>
      <c r="G20" s="50">
        <f t="shared" si="2"/>
        <v>0</v>
      </c>
    </row>
    <row r="21" spans="1:7" x14ac:dyDescent="0.25">
      <c r="A21" s="28">
        <v>16</v>
      </c>
      <c r="B21" s="33" t="s">
        <v>120</v>
      </c>
      <c r="C21" s="38" t="s">
        <v>126</v>
      </c>
      <c r="D21" s="49"/>
      <c r="E21" s="54">
        <v>0.21</v>
      </c>
      <c r="F21" s="58">
        <f t="shared" si="1"/>
        <v>0</v>
      </c>
      <c r="G21" s="50">
        <f t="shared" si="2"/>
        <v>0</v>
      </c>
    </row>
    <row r="22" spans="1:7" ht="15.75" thickBot="1" x14ac:dyDescent="0.3">
      <c r="A22" s="29">
        <v>17</v>
      </c>
      <c r="B22" s="34" t="s">
        <v>121</v>
      </c>
      <c r="C22" s="42" t="s">
        <v>123</v>
      </c>
      <c r="D22" s="51"/>
      <c r="E22" s="55">
        <v>0.21</v>
      </c>
      <c r="F22" s="59">
        <f t="shared" si="1"/>
        <v>0</v>
      </c>
      <c r="G22" s="52">
        <f t="shared" si="2"/>
        <v>0</v>
      </c>
    </row>
    <row r="23" spans="1:7" ht="16.5" thickBot="1" x14ac:dyDescent="0.3">
      <c r="C23" s="22" t="s">
        <v>107</v>
      </c>
      <c r="D23" s="46">
        <f>SUM(D5:D22)</f>
        <v>0</v>
      </c>
      <c r="E23" s="46"/>
      <c r="F23" s="46">
        <f>SUM(F5:F22)</f>
        <v>0</v>
      </c>
      <c r="G23" s="46">
        <f>SUM(G5:G22)</f>
        <v>0</v>
      </c>
    </row>
    <row r="25" spans="1:7" x14ac:dyDescent="0.25">
      <c r="B25" s="36"/>
    </row>
    <row r="26" spans="1:7" x14ac:dyDescent="0.25">
      <c r="A26" s="35"/>
      <c r="B26" s="69"/>
      <c r="C26" s="69"/>
    </row>
    <row r="27" spans="1:7" x14ac:dyDescent="0.25">
      <c r="B27" s="69"/>
      <c r="C27" s="70"/>
    </row>
  </sheetData>
  <mergeCells count="3">
    <mergeCell ref="A2:G3"/>
    <mergeCell ref="B26:C26"/>
    <mergeCell ref="B27:C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77"/>
  <sheetViews>
    <sheetView topLeftCell="B1" workbookViewId="0">
      <selection activeCell="B37" sqref="B37"/>
    </sheetView>
  </sheetViews>
  <sheetFormatPr defaultRowHeight="15" x14ac:dyDescent="0.25"/>
  <cols>
    <col min="2" max="2" width="73.140625" bestFit="1" customWidth="1"/>
    <col min="3" max="3" width="127.7109375" bestFit="1" customWidth="1"/>
    <col min="4" max="4" width="18.42578125" customWidth="1"/>
  </cols>
  <sheetData>
    <row r="2" spans="2:3" ht="23.25" x14ac:dyDescent="0.35">
      <c r="B2" s="21" t="s">
        <v>106</v>
      </c>
      <c r="C2" s="4"/>
    </row>
    <row r="4" spans="2:3" ht="15" customHeight="1" x14ac:dyDescent="0.25">
      <c r="B4" s="30" t="s">
        <v>1</v>
      </c>
      <c r="C4" s="30" t="s">
        <v>8</v>
      </c>
    </row>
    <row r="5" spans="2:3" ht="15" customHeight="1" x14ac:dyDescent="0.25">
      <c r="B5" s="11" t="s">
        <v>9</v>
      </c>
      <c r="C5" s="1" t="s">
        <v>10</v>
      </c>
    </row>
    <row r="6" spans="2:3" ht="15" customHeight="1" x14ac:dyDescent="0.25">
      <c r="B6" s="11" t="s">
        <v>11</v>
      </c>
      <c r="C6" s="1" t="s">
        <v>12</v>
      </c>
    </row>
    <row r="7" spans="2:3" ht="15" customHeight="1" x14ac:dyDescent="0.25">
      <c r="B7" s="11" t="s">
        <v>13</v>
      </c>
      <c r="C7" s="1" t="s">
        <v>14</v>
      </c>
    </row>
    <row r="8" spans="2:3" ht="15" customHeight="1" x14ac:dyDescent="0.25">
      <c r="B8" s="11" t="s">
        <v>15</v>
      </c>
      <c r="C8" s="1" t="s">
        <v>16</v>
      </c>
    </row>
    <row r="9" spans="2:3" ht="15" customHeight="1" x14ac:dyDescent="0.25">
      <c r="B9" s="11" t="s">
        <v>17</v>
      </c>
      <c r="C9" s="1" t="s">
        <v>18</v>
      </c>
    </row>
    <row r="10" spans="2:3" ht="15" customHeight="1" x14ac:dyDescent="0.25">
      <c r="B10" s="11" t="s">
        <v>19</v>
      </c>
      <c r="C10" s="1" t="s">
        <v>20</v>
      </c>
    </row>
    <row r="11" spans="2:3" ht="15" customHeight="1" x14ac:dyDescent="0.25">
      <c r="B11" s="11" t="s">
        <v>21</v>
      </c>
      <c r="C11" s="1" t="s">
        <v>22</v>
      </c>
    </row>
    <row r="12" spans="2:3" ht="15" customHeight="1" x14ac:dyDescent="0.25">
      <c r="B12" s="11" t="s">
        <v>23</v>
      </c>
      <c r="C12" s="1" t="s">
        <v>24</v>
      </c>
    </row>
    <row r="13" spans="2:3" ht="15" customHeight="1" x14ac:dyDescent="0.25">
      <c r="B13" s="11" t="s">
        <v>25</v>
      </c>
      <c r="C13" s="1" t="s">
        <v>26</v>
      </c>
    </row>
    <row r="14" spans="2:3" ht="15" customHeight="1" x14ac:dyDescent="0.25">
      <c r="B14" s="11" t="s">
        <v>27</v>
      </c>
      <c r="C14" s="1" t="s">
        <v>28</v>
      </c>
    </row>
    <row r="15" spans="2:3" ht="15" customHeight="1" x14ac:dyDescent="0.25">
      <c r="B15" s="11" t="s">
        <v>29</v>
      </c>
      <c r="C15" s="1" t="s">
        <v>30</v>
      </c>
    </row>
    <row r="16" spans="2:3" ht="15" customHeight="1" x14ac:dyDescent="0.25">
      <c r="B16" s="11" t="s">
        <v>31</v>
      </c>
      <c r="C16" s="1" t="s">
        <v>105</v>
      </c>
    </row>
    <row r="17" spans="2:3" ht="15" customHeight="1" x14ac:dyDescent="0.25">
      <c r="B17" s="11" t="s">
        <v>32</v>
      </c>
      <c r="C17" s="1" t="s">
        <v>33</v>
      </c>
    </row>
    <row r="18" spans="2:3" ht="15" customHeight="1" x14ac:dyDescent="0.25">
      <c r="B18" s="11" t="s">
        <v>34</v>
      </c>
      <c r="C18" s="1" t="s">
        <v>35</v>
      </c>
    </row>
    <row r="19" spans="2:3" ht="15" customHeight="1" x14ac:dyDescent="0.25">
      <c r="B19" s="11" t="s">
        <v>36</v>
      </c>
      <c r="C19" s="1" t="s">
        <v>37</v>
      </c>
    </row>
    <row r="20" spans="2:3" ht="15" customHeight="1" x14ac:dyDescent="0.25">
      <c r="B20" s="20" t="s">
        <v>103</v>
      </c>
      <c r="C20" s="1" t="s">
        <v>104</v>
      </c>
    </row>
    <row r="21" spans="2:3" ht="15" customHeight="1" x14ac:dyDescent="0.25">
      <c r="B21" s="20" t="s">
        <v>89</v>
      </c>
      <c r="C21" s="1" t="s">
        <v>116</v>
      </c>
    </row>
    <row r="22" spans="2:3" ht="15" customHeight="1" x14ac:dyDescent="0.25">
      <c r="B22" s="16" t="s">
        <v>38</v>
      </c>
      <c r="C22" t="s">
        <v>118</v>
      </c>
    </row>
    <row r="23" spans="2:3" ht="15" customHeight="1" x14ac:dyDescent="0.25">
      <c r="B23" s="16" t="s">
        <v>39</v>
      </c>
      <c r="C23" t="s">
        <v>115</v>
      </c>
    </row>
    <row r="24" spans="2:3" ht="15" customHeight="1" x14ac:dyDescent="0.25">
      <c r="B24" s="16" t="s">
        <v>40</v>
      </c>
      <c r="C24" t="s">
        <v>117</v>
      </c>
    </row>
    <row r="25" spans="2:3" ht="15" customHeight="1" x14ac:dyDescent="0.25">
      <c r="B25" s="16" t="s">
        <v>41</v>
      </c>
    </row>
    <row r="26" spans="2:3" ht="15" customHeight="1" x14ac:dyDescent="0.25">
      <c r="B26" s="16" t="s">
        <v>109</v>
      </c>
    </row>
    <row r="27" spans="2:3" ht="15" customHeight="1" x14ac:dyDescent="0.25">
      <c r="B27" s="16" t="s">
        <v>42</v>
      </c>
    </row>
    <row r="28" spans="2:3" ht="15" customHeight="1" x14ac:dyDescent="0.25">
      <c r="B28" s="11"/>
      <c r="C28" s="1"/>
    </row>
    <row r="29" spans="2:3" ht="15" customHeight="1" x14ac:dyDescent="0.25">
      <c r="B29" s="12" t="s">
        <v>73</v>
      </c>
      <c r="C29" t="s">
        <v>63</v>
      </c>
    </row>
    <row r="30" spans="2:3" ht="15" customHeight="1" x14ac:dyDescent="0.25">
      <c r="B30" s="13"/>
      <c r="C30" s="32" t="s">
        <v>64</v>
      </c>
    </row>
    <row r="31" spans="2:3" ht="15" customHeight="1" x14ac:dyDescent="0.25">
      <c r="B31" s="13"/>
      <c r="C31" s="19" t="s">
        <v>65</v>
      </c>
    </row>
    <row r="32" spans="2:3" ht="15" customHeight="1" x14ac:dyDescent="0.25">
      <c r="B32" s="14"/>
      <c r="C32" s="19" t="s">
        <v>66</v>
      </c>
    </row>
    <row r="33" spans="2:4" ht="15" customHeight="1" x14ac:dyDescent="0.25">
      <c r="B33" s="14"/>
      <c r="C33" s="19" t="s">
        <v>67</v>
      </c>
    </row>
    <row r="34" spans="2:4" ht="15" customHeight="1" x14ac:dyDescent="0.25">
      <c r="B34" s="14"/>
      <c r="C34" s="19" t="s">
        <v>68</v>
      </c>
    </row>
    <row r="35" spans="2:4" ht="15" customHeight="1" x14ac:dyDescent="0.25">
      <c r="B35" s="14"/>
      <c r="C35" s="32" t="s">
        <v>69</v>
      </c>
    </row>
    <row r="36" spans="2:4" ht="15" customHeight="1" x14ac:dyDescent="0.25">
      <c r="B36" s="13"/>
      <c r="C36" s="19" t="s">
        <v>70</v>
      </c>
    </row>
    <row r="37" spans="2:4" ht="15" customHeight="1" x14ac:dyDescent="0.25">
      <c r="B37" s="14"/>
      <c r="C37" s="19" t="s">
        <v>113</v>
      </c>
    </row>
    <row r="38" spans="2:4" ht="15" customHeight="1" x14ac:dyDescent="0.25">
      <c r="B38" s="14"/>
      <c r="C38" s="19" t="s">
        <v>71</v>
      </c>
    </row>
    <row r="39" spans="2:4" ht="15" customHeight="1" x14ac:dyDescent="0.25">
      <c r="B39" s="14"/>
      <c r="C39" s="19" t="s">
        <v>72</v>
      </c>
    </row>
    <row r="40" spans="2:4" ht="15" customHeight="1" x14ac:dyDescent="0.25">
      <c r="B40" s="14"/>
    </row>
    <row r="41" spans="2:4" ht="15" customHeight="1" x14ac:dyDescent="0.25">
      <c r="B41" s="15" t="s">
        <v>0</v>
      </c>
      <c r="C41" s="1" t="s">
        <v>2</v>
      </c>
      <c r="D41" s="1"/>
    </row>
    <row r="42" spans="2:4" ht="15" customHeight="1" x14ac:dyDescent="0.25">
      <c r="B42" s="13"/>
      <c r="C42" s="1" t="s">
        <v>3</v>
      </c>
      <c r="D42" s="1"/>
    </row>
    <row r="43" spans="2:4" ht="15" customHeight="1" x14ac:dyDescent="0.25">
      <c r="B43" s="13"/>
      <c r="C43" s="1" t="s">
        <v>4</v>
      </c>
      <c r="D43" s="1"/>
    </row>
    <row r="44" spans="2:4" ht="15" customHeight="1" x14ac:dyDescent="0.25">
      <c r="B44" s="13"/>
      <c r="C44" s="1" t="s">
        <v>5</v>
      </c>
      <c r="D44" s="1"/>
    </row>
    <row r="45" spans="2:4" ht="15" customHeight="1" x14ac:dyDescent="0.25">
      <c r="B45" s="13"/>
      <c r="C45" s="1" t="s">
        <v>6</v>
      </c>
      <c r="D45" s="1"/>
    </row>
    <row r="46" spans="2:4" ht="15" customHeight="1" x14ac:dyDescent="0.25">
      <c r="B46" s="13"/>
      <c r="C46" s="1" t="s">
        <v>7</v>
      </c>
      <c r="D46" s="1"/>
    </row>
    <row r="47" spans="2:4" ht="15" customHeight="1" x14ac:dyDescent="0.25">
      <c r="B47" s="13"/>
    </row>
    <row r="48" spans="2:4" ht="15.75" x14ac:dyDescent="0.25">
      <c r="B48" s="18" t="s">
        <v>111</v>
      </c>
      <c r="C48" s="19" t="s">
        <v>74</v>
      </c>
    </row>
    <row r="49" spans="2:3" ht="15" customHeight="1" x14ac:dyDescent="0.25">
      <c r="B49" s="16"/>
      <c r="C49" s="10" t="s">
        <v>75</v>
      </c>
    </row>
    <row r="50" spans="2:3" ht="15" customHeight="1" x14ac:dyDescent="0.25">
      <c r="B50" s="16"/>
      <c r="C50" s="10" t="s">
        <v>76</v>
      </c>
    </row>
    <row r="51" spans="2:3" ht="15" customHeight="1" x14ac:dyDescent="0.25">
      <c r="B51" s="16"/>
      <c r="C51" s="10" t="s">
        <v>77</v>
      </c>
    </row>
    <row r="52" spans="2:3" ht="15" customHeight="1" x14ac:dyDescent="0.25">
      <c r="B52" s="16"/>
      <c r="C52" s="10" t="s">
        <v>78</v>
      </c>
    </row>
    <row r="53" spans="2:3" ht="15" customHeight="1" x14ac:dyDescent="0.25">
      <c r="B53" s="16"/>
      <c r="C53" t="s">
        <v>79</v>
      </c>
    </row>
    <row r="54" spans="2:3" ht="15" customHeight="1" x14ac:dyDescent="0.25">
      <c r="B54" s="16"/>
      <c r="C54" s="17" t="s">
        <v>112</v>
      </c>
    </row>
    <row r="55" spans="2:3" ht="15" customHeight="1" x14ac:dyDescent="0.25">
      <c r="B55" s="16"/>
      <c r="C55" s="17" t="s">
        <v>80</v>
      </c>
    </row>
    <row r="56" spans="2:3" ht="15" customHeight="1" x14ac:dyDescent="0.25">
      <c r="B56" s="16"/>
      <c r="C56" s="10" t="s">
        <v>81</v>
      </c>
    </row>
    <row r="57" spans="2:3" ht="15" customHeight="1" x14ac:dyDescent="0.25">
      <c r="B57" s="16"/>
      <c r="C57" s="10" t="s">
        <v>82</v>
      </c>
    </row>
    <row r="58" spans="2:3" ht="15" customHeight="1" x14ac:dyDescent="0.25">
      <c r="B58" s="16"/>
      <c r="C58" s="10" t="s">
        <v>83</v>
      </c>
    </row>
    <row r="59" spans="2:3" ht="15" customHeight="1" x14ac:dyDescent="0.25">
      <c r="B59" s="16"/>
      <c r="C59" s="10" t="s">
        <v>84</v>
      </c>
    </row>
    <row r="60" spans="2:3" ht="15" customHeight="1" x14ac:dyDescent="0.25">
      <c r="B60" s="16"/>
      <c r="C60" s="17" t="s">
        <v>69</v>
      </c>
    </row>
    <row r="61" spans="2:3" ht="15" customHeight="1" x14ac:dyDescent="0.25">
      <c r="B61" s="16"/>
      <c r="C61" s="10" t="s">
        <v>85</v>
      </c>
    </row>
    <row r="62" spans="2:3" ht="15" customHeight="1" x14ac:dyDescent="0.25">
      <c r="B62" s="16"/>
      <c r="C62" s="10" t="s">
        <v>86</v>
      </c>
    </row>
    <row r="63" spans="2:3" ht="15" customHeight="1" x14ac:dyDescent="0.25">
      <c r="B63" s="16"/>
      <c r="C63" s="10" t="s">
        <v>87</v>
      </c>
    </row>
    <row r="64" spans="2:3" ht="15" customHeight="1" x14ac:dyDescent="0.25">
      <c r="B64" s="16"/>
      <c r="C64" s="10" t="s">
        <v>88</v>
      </c>
    </row>
    <row r="65" spans="2:3" ht="15" customHeight="1" x14ac:dyDescent="0.25">
      <c r="B65" s="16"/>
    </row>
    <row r="66" spans="2:3" ht="15" customHeight="1" x14ac:dyDescent="0.25">
      <c r="B66" s="2"/>
      <c r="C66" s="1"/>
    </row>
    <row r="77" spans="2:3" ht="15.75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21"/>
  <sheetViews>
    <sheetView workbookViewId="0">
      <selection activeCell="B38" sqref="B38"/>
    </sheetView>
  </sheetViews>
  <sheetFormatPr defaultRowHeight="15" x14ac:dyDescent="0.25"/>
  <cols>
    <col min="2" max="2" width="151.42578125" bestFit="1" customWidth="1"/>
    <col min="3" max="3" width="67.85546875" bestFit="1" customWidth="1"/>
  </cols>
  <sheetData>
    <row r="2" spans="2:2" ht="18.75" x14ac:dyDescent="0.25">
      <c r="B2" s="6" t="s">
        <v>51</v>
      </c>
    </row>
    <row r="3" spans="2:2" x14ac:dyDescent="0.25">
      <c r="B3" s="7" t="s">
        <v>52</v>
      </c>
    </row>
    <row r="4" spans="2:2" ht="17.25" x14ac:dyDescent="0.25">
      <c r="B4" s="7" t="s">
        <v>53</v>
      </c>
    </row>
    <row r="5" spans="2:2" x14ac:dyDescent="0.25">
      <c r="B5" s="7" t="s">
        <v>54</v>
      </c>
    </row>
    <row r="6" spans="2:2" x14ac:dyDescent="0.25">
      <c r="B6" s="7" t="s">
        <v>92</v>
      </c>
    </row>
    <row r="7" spans="2:2" x14ac:dyDescent="0.25">
      <c r="B7" s="7" t="s">
        <v>128</v>
      </c>
    </row>
    <row r="8" spans="2:2" x14ac:dyDescent="0.25">
      <c r="B8" s="7" t="s">
        <v>55</v>
      </c>
    </row>
    <row r="9" spans="2:2" x14ac:dyDescent="0.25">
      <c r="B9" s="7" t="s">
        <v>56</v>
      </c>
    </row>
    <row r="10" spans="2:2" x14ac:dyDescent="0.25">
      <c r="B10" s="7" t="s">
        <v>57</v>
      </c>
    </row>
    <row r="11" spans="2:2" x14ac:dyDescent="0.25">
      <c r="B11" s="7" t="s">
        <v>58</v>
      </c>
    </row>
    <row r="12" spans="2:2" x14ac:dyDescent="0.25">
      <c r="B12" s="8" t="s">
        <v>59</v>
      </c>
    </row>
    <row r="13" spans="2:2" x14ac:dyDescent="0.25">
      <c r="B13" s="9" t="s">
        <v>60</v>
      </c>
    </row>
    <row r="14" spans="2:2" x14ac:dyDescent="0.25">
      <c r="B14" s="7" t="s">
        <v>61</v>
      </c>
    </row>
    <row r="15" spans="2:2" x14ac:dyDescent="0.25">
      <c r="B15" s="7" t="s">
        <v>62</v>
      </c>
    </row>
    <row r="16" spans="2:2" x14ac:dyDescent="0.25">
      <c r="B16" s="3" t="s">
        <v>90</v>
      </c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Výkaz výměr</vt:lpstr>
      <vt:lpstr>1. Analytické funkce</vt:lpstr>
      <vt:lpstr>2. HW</vt:lpstr>
      <vt:lpstr>'2. HW'!_Hlk199837584</vt:lpstr>
      <vt:lpstr>'2. HW'!_Hlk199925901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Klimeš Radek</dc:creator>
  <cp:lastModifiedBy>Hudcová Michaela</cp:lastModifiedBy>
  <dcterms:created xsi:type="dcterms:W3CDTF">2015-06-05T18:19:34Z</dcterms:created>
  <dcterms:modified xsi:type="dcterms:W3CDTF">2026-03-27T08:49:03Z</dcterms:modified>
</cp:coreProperties>
</file>