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Kaldova\14.7 Veřejné zakázky\Zadávací řízení\Otevřené řízení\Nadlimitní\2021\Izolátory pro ředění cytotoxických léčiv II\"/>
    </mc:Choice>
  </mc:AlternateContent>
  <bookViews>
    <workbookView xWindow="0" yWindow="0" windowWidth="28800" windowHeight="14100"/>
  </bookViews>
  <sheets>
    <sheet name="Tabulka pro výpočet ceny" sheetId="3" r:id="rId1"/>
    <sheet name="Pomocná data" sheetId="2" state="hidden" r:id="rId2"/>
  </sheets>
  <calcPr calcId="162913"/>
</workbook>
</file>

<file path=xl/calcChain.xml><?xml version="1.0" encoding="utf-8"?>
<calcChain xmlns="http://schemas.openxmlformats.org/spreadsheetml/2006/main">
  <c r="M36" i="3" l="1"/>
  <c r="L36" i="3"/>
  <c r="K36" i="3"/>
  <c r="M34" i="3"/>
  <c r="M38" i="3" s="1"/>
  <c r="L34" i="3"/>
  <c r="L38" i="3" s="1"/>
  <c r="K34" i="3"/>
  <c r="K38" i="3" s="1"/>
  <c r="M30" i="3"/>
  <c r="L30" i="3"/>
  <c r="K30" i="3"/>
  <c r="M29" i="3"/>
  <c r="M31" i="3" s="1"/>
  <c r="L29" i="3"/>
  <c r="L31" i="3" s="1"/>
  <c r="K29" i="3"/>
  <c r="K31" i="3" s="1"/>
  <c r="M25" i="3"/>
  <c r="L25" i="3"/>
  <c r="K25" i="3"/>
  <c r="M24" i="3"/>
  <c r="L24" i="3"/>
  <c r="K24" i="3"/>
  <c r="M23" i="3"/>
  <c r="L23" i="3"/>
  <c r="K23" i="3"/>
  <c r="M21" i="3"/>
  <c r="L21" i="3"/>
  <c r="K21" i="3"/>
  <c r="M20" i="3"/>
  <c r="L20" i="3"/>
  <c r="K20" i="3"/>
  <c r="M19" i="3"/>
  <c r="L19" i="3"/>
  <c r="K19" i="3"/>
  <c r="M18" i="3"/>
  <c r="L18" i="3"/>
  <c r="K18" i="3"/>
  <c r="M17" i="3"/>
  <c r="L17" i="3"/>
  <c r="K17" i="3"/>
  <c r="M16" i="3"/>
  <c r="L16" i="3"/>
  <c r="K16" i="3"/>
  <c r="M15" i="3"/>
  <c r="M26" i="3" s="1"/>
  <c r="L15" i="3"/>
  <c r="K15" i="3"/>
  <c r="K26" i="3" s="1"/>
  <c r="M10" i="3"/>
  <c r="L10" i="3"/>
  <c r="K10" i="3"/>
  <c r="M8" i="3"/>
  <c r="L8" i="3"/>
  <c r="K8" i="3"/>
  <c r="M6" i="3"/>
  <c r="L6" i="3"/>
  <c r="K6" i="3"/>
  <c r="M4" i="3"/>
  <c r="M12" i="3" s="1"/>
  <c r="M40" i="3" s="1"/>
  <c r="L4" i="3"/>
  <c r="K4" i="3"/>
  <c r="K12" i="3" s="1"/>
  <c r="K40" i="3" s="1"/>
  <c r="L12" i="3" l="1"/>
  <c r="L26" i="3"/>
  <c r="L40" i="3" l="1"/>
</calcChain>
</file>

<file path=xl/sharedStrings.xml><?xml version="1.0" encoding="utf-8"?>
<sst xmlns="http://schemas.openxmlformats.org/spreadsheetml/2006/main" count="62" uniqueCount="48">
  <si>
    <t>Počet kusů</t>
  </si>
  <si>
    <t>Cena 
bez DPH/kus
[Kč]</t>
  </si>
  <si>
    <t>Sazba DPH
[%]</t>
  </si>
  <si>
    <t>Celková cena 
bez DPH
[Kč]</t>
  </si>
  <si>
    <t>Celková cena 
s DPH
[Kč]</t>
  </si>
  <si>
    <t>1.</t>
  </si>
  <si>
    <t>Cena 
bez DPH/úkon
[Kč]</t>
  </si>
  <si>
    <t>2.</t>
  </si>
  <si>
    <t>BTK/Preventivní prohlídka</t>
  </si>
  <si>
    <t>Elektrická revize</t>
  </si>
  <si>
    <t>Kalibrace</t>
  </si>
  <si>
    <t>Validace</t>
  </si>
  <si>
    <t>Ověření</t>
  </si>
  <si>
    <t>3.</t>
  </si>
  <si>
    <t>Název spotřebního materiálu</t>
  </si>
  <si>
    <t>Katalogové/objednací číslo spotřebního materiálu</t>
  </si>
  <si>
    <t>Celkem
DPH
[Kč]</t>
  </si>
  <si>
    <t>Kód VZP</t>
  </si>
  <si>
    <t>Cestovné není-li součástí servisních úkonů</t>
  </si>
  <si>
    <r>
      <t>Celkem za servisní úkony</t>
    </r>
    <r>
      <rPr>
        <b/>
        <vertAlign val="superscript"/>
        <sz val="11"/>
        <color theme="1"/>
        <rFont val="Arial"/>
        <family val="2"/>
        <charset val="238"/>
      </rPr>
      <t>2)</t>
    </r>
  </si>
  <si>
    <r>
      <t xml:space="preserve">Dlouhodobý spotřební materiál
</t>
    </r>
    <r>
      <rPr>
        <sz val="10"/>
        <color theme="1"/>
        <rFont val="Arial"/>
        <family val="2"/>
        <charset val="238"/>
      </rPr>
      <t>(Celkový počet kusů za 10 let)</t>
    </r>
  </si>
  <si>
    <t>Specifický materiál, který se dle výrobce musí vyměnit
 v rámci BTK/PP</t>
  </si>
  <si>
    <t>Jiné výrobcem předepsané kontroly:</t>
  </si>
  <si>
    <t xml:space="preserve">Celkový počet kusů
</t>
  </si>
  <si>
    <t>Celkový počet úkonů</t>
  </si>
  <si>
    <r>
      <t>Cena jednotková/ks
bez DPH
[Kč]</t>
    </r>
    <r>
      <rPr>
        <vertAlign val="superscript"/>
        <sz val="11"/>
        <color theme="1"/>
        <rFont val="Arial"/>
        <family val="2"/>
        <charset val="238"/>
      </rPr>
      <t>3)</t>
    </r>
  </si>
  <si>
    <t>Celková cena dlouhodobého spotřebního materiálu</t>
  </si>
  <si>
    <t>Riziková třída ZP</t>
  </si>
  <si>
    <t>Pořizovací cena přístroje dle technické specifikace</t>
  </si>
  <si>
    <r>
      <t>Celkem za požadované přístroje</t>
    </r>
    <r>
      <rPr>
        <b/>
        <vertAlign val="superscript"/>
        <sz val="11"/>
        <color theme="1"/>
        <rFont val="Arial"/>
        <family val="2"/>
        <charset val="238"/>
      </rPr>
      <t>1)</t>
    </r>
  </si>
  <si>
    <t>CELKOVÁ CENA PRO POROVNÁNÍ NABÍDEK</t>
  </si>
  <si>
    <r>
      <t xml:space="preserve">Servisní úkony
</t>
    </r>
    <r>
      <rPr>
        <sz val="9"/>
        <color theme="1"/>
        <rFont val="Arial"/>
        <family val="2"/>
        <charset val="238"/>
      </rPr>
      <t>Počet servisních úkonů uvádějte za předpokládanou dobu životnosti přístroje, tzn. 10 let. (Od životnosti odečtěte dobu záruky, po kterou budou úkony prováděny bez nároků na úplatu)</t>
    </r>
  </si>
  <si>
    <t>Sazba DPH</t>
  </si>
  <si>
    <t>Základní sazba</t>
  </si>
  <si>
    <t>První snížená sazba</t>
  </si>
  <si>
    <t>Druhá snížená sazba</t>
  </si>
  <si>
    <t>stativ</t>
  </si>
  <si>
    <t>laboratorní váhy</t>
  </si>
  <si>
    <t>HEPA filtry</t>
  </si>
  <si>
    <t>rukávce a manžety (sada)</t>
  </si>
  <si>
    <t>zabudovaný dotykový LCD monitor a čtečka čar. kódů a RFID čipů</t>
  </si>
  <si>
    <t>4.</t>
  </si>
  <si>
    <t>Služby</t>
  </si>
  <si>
    <t>demontáž stavajících přístrojů</t>
  </si>
  <si>
    <t>ekologická likvidace</t>
  </si>
  <si>
    <t>Celková cena na demontáž + ekologickou likvidaci</t>
  </si>
  <si>
    <t>Izolátor pro ředění cytotoxických léčiv včetně příslušenství</t>
  </si>
  <si>
    <t>VZVZ 11/2020  Izolátory pro ředění cytotoxických léčiv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</si>
</sst>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_K_č"/>
    <numFmt numFmtId="165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9"/>
      <color theme="1"/>
      <name val="Arial"/>
      <family val="2"/>
      <charset val="238"/>
    </font>
    <font>
      <b/>
      <vertAlign val="superscript"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name val="Arial"/>
      <family val="2"/>
      <charset val="238"/>
    </font>
    <font>
      <vertAlign val="superscript"/>
      <sz val="11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2F48C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1" fillId="0" borderId="0" xfId="0" applyFont="1" applyProtection="1"/>
    <xf numFmtId="0" fontId="1" fillId="0" borderId="0" xfId="0" applyFont="1" applyBorder="1" applyAlignment="1" applyProtection="1">
      <alignment wrapText="1"/>
    </xf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left" vertical="center"/>
    </xf>
    <xf numFmtId="0" fontId="1" fillId="0" borderId="4" xfId="0" applyFont="1" applyBorder="1" applyProtection="1"/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27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165" fontId="3" fillId="0" borderId="0" xfId="0" applyNumberFormat="1" applyFont="1" applyFill="1" applyBorder="1" applyAlignment="1" applyProtection="1">
      <alignment horizontal="right" vertical="center"/>
    </xf>
    <xf numFmtId="165" fontId="3" fillId="0" borderId="0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Border="1" applyProtection="1"/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4" fontId="3" fillId="0" borderId="0" xfId="0" applyNumberFormat="1" applyFont="1" applyFill="1" applyBorder="1" applyAlignment="1" applyProtection="1">
      <alignment horizontal="center" vertical="center"/>
    </xf>
    <xf numFmtId="164" fontId="1" fillId="0" borderId="0" xfId="0" applyNumberFormat="1" applyFont="1" applyFill="1" applyBorder="1" applyAlignment="1" applyProtection="1">
      <alignment horizontal="center" vertical="center"/>
    </xf>
    <xf numFmtId="164" fontId="1" fillId="0" borderId="0" xfId="0" applyNumberFormat="1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3" borderId="8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Protection="1"/>
    <xf numFmtId="0" fontId="1" fillId="0" borderId="0" xfId="0" applyFont="1" applyFill="1" applyAlignment="1" applyProtection="1">
      <alignment wrapText="1"/>
    </xf>
    <xf numFmtId="0" fontId="8" fillId="0" borderId="0" xfId="0" applyFont="1" applyFill="1" applyBorder="1" applyAlignment="1" applyProtection="1">
      <alignment horizontal="center" vertical="center" wrapText="1"/>
    </xf>
    <xf numFmtId="4" fontId="1" fillId="5" borderId="19" xfId="0" applyNumberFormat="1" applyFont="1" applyFill="1" applyBorder="1" applyAlignment="1" applyProtection="1">
      <alignment horizontal="right" vertical="center" wrapText="1"/>
    </xf>
    <xf numFmtId="4" fontId="1" fillId="5" borderId="26" xfId="0" applyNumberFormat="1" applyFont="1" applyFill="1" applyBorder="1" applyAlignment="1" applyProtection="1">
      <alignment horizontal="right" vertical="center"/>
    </xf>
    <xf numFmtId="4" fontId="1" fillId="5" borderId="26" xfId="0" applyNumberFormat="1" applyFont="1" applyFill="1" applyBorder="1" applyAlignment="1" applyProtection="1">
      <alignment horizontal="right" vertical="center" wrapText="1"/>
    </xf>
    <xf numFmtId="4" fontId="1" fillId="4" borderId="8" xfId="0" applyNumberFormat="1" applyFont="1" applyFill="1" applyBorder="1" applyAlignment="1" applyProtection="1">
      <alignment horizontal="right" vertical="center" wrapText="1"/>
    </xf>
    <xf numFmtId="4" fontId="1" fillId="4" borderId="10" xfId="0" applyNumberFormat="1" applyFont="1" applyFill="1" applyBorder="1" applyAlignment="1" applyProtection="1">
      <alignment horizontal="right" vertical="center" wrapText="1"/>
    </xf>
    <xf numFmtId="4" fontId="1" fillId="4" borderId="16" xfId="0" applyNumberFormat="1" applyFont="1" applyFill="1" applyBorder="1" applyAlignment="1" applyProtection="1">
      <alignment horizontal="right" vertical="center" wrapText="1"/>
    </xf>
    <xf numFmtId="4" fontId="1" fillId="4" borderId="18" xfId="0" applyNumberFormat="1" applyFont="1" applyFill="1" applyBorder="1" applyAlignment="1" applyProtection="1">
      <alignment horizontal="right" vertical="center" wrapText="1"/>
    </xf>
    <xf numFmtId="4" fontId="1" fillId="4" borderId="8" xfId="0" applyNumberFormat="1" applyFont="1" applyFill="1" applyBorder="1" applyAlignment="1" applyProtection="1">
      <alignment horizontal="right" vertical="center"/>
    </xf>
    <xf numFmtId="4" fontId="1" fillId="4" borderId="10" xfId="0" applyNumberFormat="1" applyFont="1" applyFill="1" applyBorder="1" applyAlignment="1" applyProtection="1">
      <alignment horizontal="right" vertical="center"/>
    </xf>
    <xf numFmtId="4" fontId="1" fillId="4" borderId="23" xfId="0" applyNumberFormat="1" applyFont="1" applyFill="1" applyBorder="1" applyAlignment="1" applyProtection="1">
      <alignment horizontal="right" vertical="center"/>
    </xf>
    <xf numFmtId="4" fontId="1" fillId="4" borderId="25" xfId="0" applyNumberFormat="1" applyFont="1" applyFill="1" applyBorder="1" applyAlignment="1" applyProtection="1">
      <alignment horizontal="right" vertical="center"/>
    </xf>
    <xf numFmtId="4" fontId="1" fillId="5" borderId="19" xfId="0" applyNumberFormat="1" applyFont="1" applyFill="1" applyBorder="1" applyAlignment="1" applyProtection="1">
      <alignment horizontal="right" vertical="center"/>
    </xf>
    <xf numFmtId="4" fontId="1" fillId="0" borderId="0" xfId="0" applyNumberFormat="1" applyFont="1" applyAlignment="1" applyProtection="1">
      <alignment horizontal="right" vertical="center"/>
    </xf>
    <xf numFmtId="4" fontId="1" fillId="0" borderId="0" xfId="0" applyNumberFormat="1" applyFont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right" vertical="center"/>
    </xf>
    <xf numFmtId="4" fontId="1" fillId="6" borderId="6" xfId="0" applyNumberFormat="1" applyFont="1" applyFill="1" applyBorder="1" applyAlignment="1" applyProtection="1">
      <alignment horizontal="right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4" fontId="5" fillId="7" borderId="8" xfId="0" applyNumberFormat="1" applyFont="1" applyFill="1" applyBorder="1" applyAlignment="1" applyProtection="1">
      <alignment horizontal="right" vertical="center" wrapText="1"/>
      <protection locked="0"/>
    </xf>
    <xf numFmtId="0" fontId="5" fillId="7" borderId="15" xfId="0" applyFont="1" applyFill="1" applyBorder="1" applyAlignment="1" applyProtection="1">
      <alignment horizontal="center" vertical="center" wrapText="1"/>
      <protection locked="0"/>
    </xf>
    <xf numFmtId="4" fontId="5" fillId="7" borderId="16" xfId="0" applyNumberFormat="1" applyFont="1" applyFill="1" applyBorder="1" applyAlignment="1" applyProtection="1">
      <alignment horizontal="right" vertical="center" wrapText="1"/>
      <protection locked="0"/>
    </xf>
    <xf numFmtId="0" fontId="5" fillId="7" borderId="22" xfId="0" applyFont="1" applyFill="1" applyBorder="1" applyAlignment="1" applyProtection="1">
      <alignment horizontal="center" vertical="center" wrapText="1"/>
      <protection locked="0"/>
    </xf>
    <xf numFmtId="4" fontId="5" fillId="7" borderId="23" xfId="0" applyNumberFormat="1" applyFont="1" applyFill="1" applyBorder="1" applyAlignment="1" applyProtection="1">
      <alignment horizontal="right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5" fillId="7" borderId="41" xfId="0" applyFont="1" applyFill="1" applyBorder="1" applyAlignment="1" applyProtection="1">
      <alignment horizontal="center" vertical="center" wrapText="1"/>
      <protection locked="0"/>
    </xf>
    <xf numFmtId="4" fontId="1" fillId="4" borderId="41" xfId="0" applyNumberFormat="1" applyFont="1" applyFill="1" applyBorder="1" applyAlignment="1" applyProtection="1">
      <alignment horizontal="right" vertical="center"/>
    </xf>
    <xf numFmtId="0" fontId="5" fillId="7" borderId="8" xfId="0" applyFont="1" applyFill="1" applyBorder="1" applyAlignment="1" applyProtection="1">
      <alignment horizontal="center" vertical="center"/>
      <protection locked="0"/>
    </xf>
    <xf numFmtId="4" fontId="1" fillId="5" borderId="31" xfId="0" applyNumberFormat="1" applyFont="1" applyFill="1" applyBorder="1" applyAlignment="1" applyProtection="1">
      <alignment horizontal="right" vertical="center" wrapText="1"/>
    </xf>
    <xf numFmtId="4" fontId="1" fillId="4" borderId="23" xfId="0" applyNumberFormat="1" applyFont="1" applyFill="1" applyBorder="1" applyAlignment="1" applyProtection="1">
      <alignment horizontal="right" vertical="center" wrapText="1"/>
    </xf>
    <xf numFmtId="4" fontId="1" fillId="4" borderId="25" xfId="0" applyNumberFormat="1" applyFont="1" applyFill="1" applyBorder="1" applyAlignment="1" applyProtection="1">
      <alignment horizontal="right" vertical="center" wrapText="1"/>
    </xf>
    <xf numFmtId="0" fontId="5" fillId="7" borderId="43" xfId="0" applyFont="1" applyFill="1" applyBorder="1" applyAlignment="1" applyProtection="1">
      <alignment horizontal="center" vertical="center" wrapText="1"/>
      <protection locked="0"/>
    </xf>
    <xf numFmtId="1" fontId="1" fillId="0" borderId="0" xfId="0" applyNumberFormat="1" applyFont="1" applyProtection="1"/>
    <xf numFmtId="1" fontId="5" fillId="7" borderId="9" xfId="0" applyNumberFormat="1" applyFont="1" applyFill="1" applyBorder="1" applyAlignment="1" applyProtection="1">
      <alignment horizontal="right" vertical="center" wrapText="1"/>
      <protection locked="0"/>
    </xf>
    <xf numFmtId="1" fontId="5" fillId="7" borderId="17" xfId="0" applyNumberFormat="1" applyFont="1" applyFill="1" applyBorder="1" applyAlignment="1" applyProtection="1">
      <alignment horizontal="right" vertical="center" wrapText="1"/>
      <protection locked="0"/>
    </xf>
    <xf numFmtId="1" fontId="5" fillId="7" borderId="44" xfId="0" applyNumberFormat="1" applyFont="1" applyFill="1" applyBorder="1" applyAlignment="1" applyProtection="1">
      <alignment horizontal="right" vertical="center" wrapText="1"/>
      <protection locked="0"/>
    </xf>
    <xf numFmtId="1" fontId="5" fillId="7" borderId="42" xfId="0" applyNumberFormat="1" applyFont="1" applyFill="1" applyBorder="1" applyAlignment="1" applyProtection="1">
      <alignment horizontal="right" vertical="center" wrapText="1"/>
      <protection locked="0"/>
    </xf>
    <xf numFmtId="1" fontId="5" fillId="7" borderId="25" xfId="0" applyNumberFormat="1" applyFont="1" applyFill="1" applyBorder="1" applyAlignment="1" applyProtection="1">
      <alignment horizontal="right" vertical="center" wrapText="1"/>
      <protection locked="0"/>
    </xf>
    <xf numFmtId="1" fontId="5" fillId="7" borderId="10" xfId="0" applyNumberFormat="1" applyFont="1" applyFill="1" applyBorder="1" applyAlignment="1" applyProtection="1">
      <alignment horizontal="right" vertical="center"/>
      <protection locked="0"/>
    </xf>
    <xf numFmtId="0" fontId="10" fillId="0" borderId="0" xfId="0" applyFont="1"/>
    <xf numFmtId="0" fontId="11" fillId="0" borderId="0" xfId="0" applyFont="1"/>
    <xf numFmtId="1" fontId="11" fillId="0" borderId="0" xfId="0" applyNumberFormat="1" applyFont="1"/>
    <xf numFmtId="4" fontId="1" fillId="4" borderId="43" xfId="0" applyNumberFormat="1" applyFont="1" applyFill="1" applyBorder="1" applyAlignment="1" applyProtection="1">
      <alignment horizontal="right" vertical="center"/>
    </xf>
    <xf numFmtId="0" fontId="5" fillId="7" borderId="40" xfId="0" applyFont="1" applyFill="1" applyBorder="1" applyAlignment="1" applyProtection="1">
      <alignment horizontal="center" vertical="center" wrapText="1"/>
      <protection locked="0"/>
    </xf>
    <xf numFmtId="0" fontId="5" fillId="7" borderId="46" xfId="0" applyFont="1" applyFill="1" applyBorder="1" applyAlignment="1" applyProtection="1">
      <alignment horizontal="center" vertical="center" wrapText="1"/>
      <protection locked="0"/>
    </xf>
    <xf numFmtId="0" fontId="5" fillId="7" borderId="46" xfId="0" applyFont="1" applyFill="1" applyBorder="1" applyAlignment="1" applyProtection="1">
      <alignment horizontal="center" vertical="center"/>
      <protection locked="0"/>
    </xf>
    <xf numFmtId="0" fontId="1" fillId="3" borderId="46" xfId="0" applyFont="1" applyFill="1" applyBorder="1" applyAlignment="1" applyProtection="1">
      <alignment horizontal="center" vertical="center" wrapText="1"/>
    </xf>
    <xf numFmtId="4" fontId="5" fillId="7" borderId="46" xfId="0" applyNumberFormat="1" applyFont="1" applyFill="1" applyBorder="1" applyAlignment="1" applyProtection="1">
      <alignment horizontal="right" vertical="center"/>
      <protection locked="0"/>
    </xf>
    <xf numFmtId="1" fontId="5" fillId="7" borderId="45" xfId="0" applyNumberFormat="1" applyFont="1" applyFill="1" applyBorder="1" applyAlignment="1" applyProtection="1">
      <alignment horizontal="right" vertical="center"/>
      <protection locked="0"/>
    </xf>
    <xf numFmtId="4" fontId="1" fillId="6" borderId="16" xfId="0" applyNumberFormat="1" applyFont="1" applyFill="1" applyBorder="1" applyAlignment="1" applyProtection="1">
      <alignment horizontal="right" vertical="center"/>
    </xf>
    <xf numFmtId="4" fontId="1" fillId="4" borderId="15" xfId="0" applyNumberFormat="1" applyFont="1" applyFill="1" applyBorder="1" applyAlignment="1" applyProtection="1">
      <alignment horizontal="right" vertical="center"/>
    </xf>
    <xf numFmtId="0" fontId="1" fillId="2" borderId="28" xfId="0" applyFont="1" applyFill="1" applyBorder="1" applyAlignment="1" applyProtection="1">
      <alignment horizontal="center" vertical="center" wrapText="1"/>
    </xf>
    <xf numFmtId="4" fontId="5" fillId="7" borderId="8" xfId="0" applyNumberFormat="1" applyFont="1" applyFill="1" applyBorder="1" applyAlignment="1" applyProtection="1">
      <alignment horizontal="right" vertical="center"/>
      <protection locked="0"/>
    </xf>
    <xf numFmtId="4" fontId="1" fillId="4" borderId="7" xfId="0" applyNumberFormat="1" applyFont="1" applyFill="1" applyBorder="1" applyAlignment="1" applyProtection="1">
      <alignment horizontal="right" vertical="center"/>
    </xf>
    <xf numFmtId="4" fontId="1" fillId="4" borderId="22" xfId="0" applyNumberFormat="1" applyFont="1" applyFill="1" applyBorder="1" applyAlignment="1" applyProtection="1">
      <alignment horizontal="right" vertical="center"/>
    </xf>
    <xf numFmtId="0" fontId="3" fillId="5" borderId="31" xfId="0" applyFont="1" applyFill="1" applyBorder="1" applyAlignment="1" applyProtection="1">
      <alignment horizontal="center" vertical="center" wrapText="1"/>
    </xf>
    <xf numFmtId="0" fontId="3" fillId="5" borderId="4" xfId="0" applyFont="1" applyFill="1" applyBorder="1" applyAlignment="1" applyProtection="1">
      <alignment horizontal="center" vertical="center" wrapText="1"/>
    </xf>
    <xf numFmtId="0" fontId="3" fillId="5" borderId="26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 wrapText="1"/>
    </xf>
    <xf numFmtId="0" fontId="1" fillId="6" borderId="2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 vertical="center" wrapText="1"/>
    </xf>
    <xf numFmtId="0" fontId="1" fillId="3" borderId="7" xfId="0" applyFont="1" applyFill="1" applyBorder="1" applyAlignment="1" applyProtection="1">
      <alignment horizontal="center" vertical="center" wrapText="1"/>
    </xf>
    <xf numFmtId="0" fontId="1" fillId="3" borderId="15" xfId="0" applyFont="1" applyFill="1" applyBorder="1" applyAlignment="1" applyProtection="1">
      <alignment horizontal="center" vertical="center" wrapText="1"/>
    </xf>
    <xf numFmtId="4" fontId="5" fillId="7" borderId="8" xfId="0" applyNumberFormat="1" applyFont="1" applyFill="1" applyBorder="1" applyAlignment="1" applyProtection="1">
      <alignment horizontal="right" vertical="center"/>
      <protection locked="0"/>
    </xf>
    <xf numFmtId="4" fontId="5" fillId="7" borderId="16" xfId="0" applyNumberFormat="1" applyFont="1" applyFill="1" applyBorder="1" applyAlignment="1" applyProtection="1">
      <alignment horizontal="right" vertical="center"/>
      <protection locked="0"/>
    </xf>
    <xf numFmtId="1" fontId="5" fillId="7" borderId="9" xfId="0" applyNumberFormat="1" applyFont="1" applyFill="1" applyBorder="1" applyAlignment="1" applyProtection="1">
      <alignment horizontal="right" vertical="center"/>
      <protection locked="0"/>
    </xf>
    <xf numFmtId="1" fontId="5" fillId="7" borderId="17" xfId="0" applyNumberFormat="1" applyFont="1" applyFill="1" applyBorder="1" applyAlignment="1" applyProtection="1">
      <alignment horizontal="right" vertical="center"/>
      <protection locked="0"/>
    </xf>
    <xf numFmtId="4" fontId="1" fillId="4" borderId="7" xfId="0" applyNumberFormat="1" applyFont="1" applyFill="1" applyBorder="1" applyAlignment="1" applyProtection="1">
      <alignment horizontal="right" vertical="center"/>
    </xf>
    <xf numFmtId="4" fontId="1" fillId="4" borderId="15" xfId="0" applyNumberFormat="1" applyFont="1" applyFill="1" applyBorder="1" applyAlignment="1" applyProtection="1">
      <alignment horizontal="right" vertical="center"/>
    </xf>
    <xf numFmtId="4" fontId="4" fillId="4" borderId="8" xfId="0" applyNumberFormat="1" applyFont="1" applyFill="1" applyBorder="1" applyAlignment="1" applyProtection="1">
      <alignment horizontal="right" vertical="center"/>
    </xf>
    <xf numFmtId="4" fontId="4" fillId="4" borderId="16" xfId="0" applyNumberFormat="1" applyFont="1" applyFill="1" applyBorder="1" applyAlignment="1" applyProtection="1">
      <alignment horizontal="right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49" fontId="4" fillId="3" borderId="29" xfId="0" applyNumberFormat="1" applyFont="1" applyFill="1" applyBorder="1" applyAlignment="1" applyProtection="1">
      <alignment horizontal="left" vertical="center" wrapText="1"/>
    </xf>
    <xf numFmtId="49" fontId="4" fillId="3" borderId="27" xfId="0" applyNumberFormat="1" applyFont="1" applyFill="1" applyBorder="1" applyAlignment="1" applyProtection="1">
      <alignment horizontal="left" vertical="center" wrapText="1"/>
    </xf>
    <xf numFmtId="49" fontId="4" fillId="3" borderId="36" xfId="0" applyNumberFormat="1" applyFont="1" applyFill="1" applyBorder="1" applyAlignment="1" applyProtection="1">
      <alignment horizontal="left" vertical="center" wrapText="1"/>
    </xf>
    <xf numFmtId="49" fontId="4" fillId="3" borderId="38" xfId="0" applyNumberFormat="1" applyFont="1" applyFill="1" applyBorder="1" applyAlignment="1" applyProtection="1">
      <alignment horizontal="left" vertical="center" wrapText="1"/>
    </xf>
    <xf numFmtId="49" fontId="4" fillId="3" borderId="33" xfId="0" applyNumberFormat="1" applyFont="1" applyFill="1" applyBorder="1" applyAlignment="1" applyProtection="1">
      <alignment horizontal="left" vertical="center"/>
    </xf>
    <xf numFmtId="49" fontId="4" fillId="3" borderId="39" xfId="0" applyNumberFormat="1" applyFont="1" applyFill="1" applyBorder="1" applyAlignment="1" applyProtection="1">
      <alignment horizontal="left" vertical="center"/>
    </xf>
    <xf numFmtId="49" fontId="4" fillId="3" borderId="36" xfId="0" applyNumberFormat="1" applyFont="1" applyFill="1" applyBorder="1" applyAlignment="1" applyProtection="1">
      <alignment horizontal="left" vertical="center"/>
    </xf>
    <xf numFmtId="49" fontId="4" fillId="3" borderId="38" xfId="0" applyNumberFormat="1" applyFont="1" applyFill="1" applyBorder="1" applyAlignment="1" applyProtection="1">
      <alignment horizontal="left" vertical="center"/>
    </xf>
    <xf numFmtId="49" fontId="4" fillId="3" borderId="31" xfId="0" applyNumberFormat="1" applyFont="1" applyFill="1" applyBorder="1" applyAlignment="1" applyProtection="1">
      <alignment horizontal="left" vertical="center"/>
    </xf>
    <xf numFmtId="49" fontId="4" fillId="3" borderId="4" xfId="0" applyNumberFormat="1" applyFont="1" applyFill="1" applyBorder="1" applyAlignment="1" applyProtection="1">
      <alignment horizontal="left" vertical="center"/>
    </xf>
    <xf numFmtId="49" fontId="4" fillId="3" borderId="7" xfId="0" applyNumberFormat="1" applyFont="1" applyFill="1" applyBorder="1" applyAlignment="1" applyProtection="1">
      <alignment horizontal="left" vertical="center" wrapText="1"/>
    </xf>
    <xf numFmtId="49" fontId="4" fillId="3" borderId="8" xfId="0" applyNumberFormat="1" applyFont="1" applyFill="1" applyBorder="1" applyAlignment="1" applyProtection="1">
      <alignment horizontal="left" vertical="center" wrapText="1"/>
    </xf>
    <xf numFmtId="49" fontId="4" fillId="3" borderId="9" xfId="0" applyNumberFormat="1" applyFont="1" applyFill="1" applyBorder="1" applyAlignment="1" applyProtection="1">
      <alignment horizontal="left" vertical="center" wrapText="1"/>
    </xf>
    <xf numFmtId="49" fontId="4" fillId="3" borderId="15" xfId="0" applyNumberFormat="1" applyFont="1" applyFill="1" applyBorder="1" applyAlignment="1" applyProtection="1">
      <alignment horizontal="left" vertical="center" wrapText="1" shrinkToFit="1"/>
    </xf>
    <xf numFmtId="49" fontId="4" fillId="3" borderId="16" xfId="0" applyNumberFormat="1" applyFont="1" applyFill="1" applyBorder="1" applyAlignment="1" applyProtection="1">
      <alignment horizontal="left" vertical="center" wrapText="1" shrinkToFit="1"/>
    </xf>
    <xf numFmtId="49" fontId="4" fillId="3" borderId="17" xfId="0" applyNumberFormat="1" applyFont="1" applyFill="1" applyBorder="1" applyAlignment="1" applyProtection="1">
      <alignment horizontal="left" vertical="center" wrapText="1" shrinkToFit="1"/>
    </xf>
    <xf numFmtId="49" fontId="4" fillId="3" borderId="15" xfId="0" applyNumberFormat="1" applyFont="1" applyFill="1" applyBorder="1" applyAlignment="1" applyProtection="1">
      <alignment horizontal="left" vertical="center"/>
    </xf>
    <xf numFmtId="49" fontId="4" fillId="3" borderId="16" xfId="0" applyNumberFormat="1" applyFont="1" applyFill="1" applyBorder="1" applyAlignment="1" applyProtection="1">
      <alignment horizontal="left" vertical="center"/>
    </xf>
    <xf numFmtId="49" fontId="4" fillId="3" borderId="17" xfId="0" applyNumberFormat="1" applyFont="1" applyFill="1" applyBorder="1" applyAlignment="1" applyProtection="1">
      <alignment horizontal="left" vertical="center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19" xfId="0" applyFont="1" applyFill="1" applyBorder="1" applyAlignment="1" applyProtection="1">
      <alignment horizontal="center" vertical="center" wrapText="1"/>
    </xf>
    <xf numFmtId="49" fontId="2" fillId="7" borderId="36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38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34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12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13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14" xfId="0" applyNumberFormat="1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4" fontId="3" fillId="5" borderId="31" xfId="0" applyNumberFormat="1" applyFont="1" applyFill="1" applyBorder="1" applyAlignment="1" applyProtection="1">
      <alignment horizontal="center" vertical="center"/>
    </xf>
    <xf numFmtId="4" fontId="3" fillId="5" borderId="4" xfId="0" applyNumberFormat="1" applyFont="1" applyFill="1" applyBorder="1" applyAlignment="1" applyProtection="1">
      <alignment horizontal="center" vertical="center"/>
    </xf>
    <xf numFmtId="4" fontId="3" fillId="5" borderId="26" xfId="0" applyNumberFormat="1" applyFont="1" applyFill="1" applyBorder="1" applyAlignment="1" applyProtection="1">
      <alignment horizontal="center" vertical="center"/>
    </xf>
    <xf numFmtId="4" fontId="4" fillId="4" borderId="42" xfId="0" applyNumberFormat="1" applyFont="1" applyFill="1" applyBorder="1" applyAlignment="1" applyProtection="1">
      <alignment horizontal="right" vertical="center" wrapText="1"/>
    </xf>
    <xf numFmtId="4" fontId="4" fillId="4" borderId="35" xfId="0" applyNumberFormat="1" applyFont="1" applyFill="1" applyBorder="1" applyAlignment="1" applyProtection="1">
      <alignment horizontal="right" vertical="center" wrapText="1"/>
    </xf>
    <xf numFmtId="0" fontId="1" fillId="3" borderId="22" xfId="0" applyFont="1" applyFill="1" applyBorder="1" applyAlignment="1" applyProtection="1">
      <alignment horizontal="center" vertical="center" wrapText="1"/>
    </xf>
    <xf numFmtId="4" fontId="5" fillId="7" borderId="23" xfId="0" applyNumberFormat="1" applyFont="1" applyFill="1" applyBorder="1" applyAlignment="1" applyProtection="1">
      <alignment horizontal="right" vertical="center"/>
      <protection locked="0"/>
    </xf>
    <xf numFmtId="1" fontId="5" fillId="7" borderId="24" xfId="0" applyNumberFormat="1" applyFont="1" applyFill="1" applyBorder="1" applyAlignment="1" applyProtection="1">
      <alignment horizontal="right" vertical="center"/>
      <protection locked="0"/>
    </xf>
    <xf numFmtId="4" fontId="1" fillId="4" borderId="22" xfId="0" applyNumberFormat="1" applyFont="1" applyFill="1" applyBorder="1" applyAlignment="1" applyProtection="1">
      <alignment horizontal="right" vertical="center"/>
    </xf>
    <xf numFmtId="4" fontId="4" fillId="4" borderId="23" xfId="0" applyNumberFormat="1" applyFont="1" applyFill="1" applyBorder="1" applyAlignment="1" applyProtection="1">
      <alignment horizontal="right" vertical="center"/>
    </xf>
    <xf numFmtId="4" fontId="4" fillId="4" borderId="45" xfId="0" applyNumberFormat="1" applyFont="1" applyFill="1" applyBorder="1" applyAlignment="1" applyProtection="1">
      <alignment horizontal="right" vertical="center" wrapText="1"/>
    </xf>
    <xf numFmtId="0" fontId="4" fillId="0" borderId="5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49" fontId="4" fillId="3" borderId="12" xfId="0" applyNumberFormat="1" applyFont="1" applyFill="1" applyBorder="1" applyAlignment="1" applyProtection="1">
      <alignment horizontal="left" vertical="center"/>
    </xf>
    <xf numFmtId="49" fontId="4" fillId="3" borderId="13" xfId="0" applyNumberFormat="1" applyFont="1" applyFill="1" applyBorder="1" applyAlignment="1" applyProtection="1">
      <alignment horizontal="left" vertical="center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</xf>
    <xf numFmtId="0" fontId="1" fillId="0" borderId="19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/>
    </xf>
    <xf numFmtId="4" fontId="4" fillId="4" borderId="10" xfId="0" applyNumberFormat="1" applyFont="1" applyFill="1" applyBorder="1" applyAlignment="1" applyProtection="1">
      <alignment horizontal="right" vertical="center" wrapText="1"/>
    </xf>
    <xf numFmtId="4" fontId="4" fillId="4" borderId="18" xfId="0" applyNumberFormat="1" applyFont="1" applyFill="1" applyBorder="1" applyAlignment="1" applyProtection="1">
      <alignment horizontal="right" vertical="center" wrapText="1"/>
    </xf>
    <xf numFmtId="0" fontId="1" fillId="2" borderId="29" xfId="0" applyFont="1" applyFill="1" applyBorder="1" applyAlignment="1" applyProtection="1">
      <alignment horizontal="center" vertical="center" wrapText="1"/>
    </xf>
    <xf numFmtId="0" fontId="1" fillId="2" borderId="28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49" fontId="4" fillId="3" borderId="22" xfId="0" applyNumberFormat="1" applyFont="1" applyFill="1" applyBorder="1" applyAlignment="1" applyProtection="1">
      <alignment horizontal="left" vertical="center" wrapText="1"/>
    </xf>
    <xf numFmtId="49" fontId="4" fillId="3" borderId="23" xfId="0" applyNumberFormat="1" applyFont="1" applyFill="1" applyBorder="1" applyAlignment="1" applyProtection="1">
      <alignment horizontal="left" vertical="center" wrapText="1"/>
    </xf>
    <xf numFmtId="49" fontId="4" fillId="3" borderId="24" xfId="0" applyNumberFormat="1" applyFont="1" applyFill="1" applyBorder="1" applyAlignment="1" applyProtection="1">
      <alignment horizontal="left" vertical="center" wrapText="1"/>
    </xf>
    <xf numFmtId="49" fontId="2" fillId="7" borderId="20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21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37" xfId="0" applyNumberFormat="1" applyFont="1" applyFill="1" applyBorder="1" applyAlignment="1" applyProtection="1">
      <alignment horizontal="left" vertical="center" wrapText="1"/>
      <protection locked="0"/>
    </xf>
    <xf numFmtId="49" fontId="3" fillId="3" borderId="1" xfId="0" applyNumberFormat="1" applyFont="1" applyFill="1" applyBorder="1" applyAlignment="1" applyProtection="1">
      <alignment horizontal="left" vertical="center" wrapText="1"/>
    </xf>
    <xf numFmtId="49" fontId="3" fillId="3" borderId="2" xfId="0" applyNumberFormat="1" applyFont="1" applyFill="1" applyBorder="1" applyAlignment="1" applyProtection="1">
      <alignment horizontal="left" vertical="center" wrapText="1"/>
    </xf>
    <xf numFmtId="49" fontId="3" fillId="3" borderId="27" xfId="0" applyNumberFormat="1" applyFont="1" applyFill="1" applyBorder="1" applyAlignment="1" applyProtection="1">
      <alignment horizontal="left" vertical="center" wrapText="1"/>
    </xf>
    <xf numFmtId="49" fontId="3" fillId="3" borderId="0" xfId="0" applyNumberFormat="1" applyFont="1" applyFill="1" applyBorder="1" applyAlignment="1" applyProtection="1">
      <alignment horizontal="left" vertical="center" wrapText="1"/>
    </xf>
    <xf numFmtId="49" fontId="3" fillId="3" borderId="32" xfId="0" applyNumberFormat="1" applyFont="1" applyFill="1" applyBorder="1" applyAlignment="1" applyProtection="1">
      <alignment horizontal="left" vertical="center" wrapText="1"/>
    </xf>
    <xf numFmtId="0" fontId="3" fillId="2" borderId="29" xfId="0" applyFont="1" applyFill="1" applyBorder="1" applyAlignment="1" applyProtection="1">
      <alignment horizontal="center" vertical="center" wrapText="1"/>
    </xf>
    <xf numFmtId="0" fontId="3" fillId="2" borderId="31" xfId="0" applyFont="1" applyFill="1" applyBorder="1" applyAlignment="1" applyProtection="1">
      <alignment horizontal="center" vertical="center" wrapText="1"/>
    </xf>
    <xf numFmtId="0" fontId="3" fillId="6" borderId="17" xfId="0" applyFont="1" applyFill="1" applyBorder="1" applyAlignment="1" applyProtection="1">
      <alignment horizontal="center" vertical="center" wrapText="1"/>
    </xf>
    <xf numFmtId="0" fontId="3" fillId="6" borderId="13" xfId="0" applyFont="1" applyFill="1" applyBorder="1" applyAlignment="1" applyProtection="1">
      <alignment horizontal="center" vertical="center" wrapText="1"/>
    </xf>
    <xf numFmtId="0" fontId="3" fillId="6" borderId="30" xfId="0" applyFont="1" applyFill="1" applyBorder="1" applyAlignment="1" applyProtection="1">
      <alignment horizontal="center" vertical="center" wrapText="1"/>
    </xf>
    <xf numFmtId="0" fontId="4" fillId="3" borderId="20" xfId="0" applyFont="1" applyFill="1" applyBorder="1" applyAlignment="1" applyProtection="1">
      <alignment horizontal="left" vertical="center" wrapText="1" shrinkToFit="1"/>
    </xf>
    <xf numFmtId="0" fontId="4" fillId="3" borderId="37" xfId="0" applyFont="1" applyFill="1" applyBorder="1" applyAlignment="1" applyProtection="1">
      <alignment horizontal="left" vertical="center" wrapText="1" shrinkToFit="1"/>
    </xf>
    <xf numFmtId="0" fontId="4" fillId="3" borderId="7" xfId="0" applyFont="1" applyFill="1" applyBorder="1" applyAlignment="1" applyProtection="1">
      <alignment horizontal="left" vertical="center" wrapText="1" shrinkToFit="1"/>
    </xf>
    <xf numFmtId="0" fontId="4" fillId="3" borderId="9" xfId="0" applyFont="1" applyFill="1" applyBorder="1" applyAlignment="1" applyProtection="1">
      <alignment horizontal="left" vertical="center" wrapText="1" shrinkToFit="1"/>
    </xf>
  </cellXfs>
  <cellStyles count="1">
    <cellStyle name="Normální" xfId="0" builtinId="0"/>
  </cellStyles>
  <dxfs count="60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2F4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0"/>
  <sheetViews>
    <sheetView tabSelected="1" workbookViewId="0">
      <selection activeCell="C29" sqref="C29:D29"/>
    </sheetView>
  </sheetViews>
  <sheetFormatPr defaultRowHeight="15" x14ac:dyDescent="0.25"/>
  <cols>
    <col min="1" max="1" width="2.5703125" customWidth="1"/>
    <col min="2" max="2" width="13.140625" customWidth="1"/>
    <col min="3" max="3" width="10.140625" customWidth="1"/>
    <col min="4" max="4" width="16" customWidth="1"/>
    <col min="5" max="5" width="9.140625" customWidth="1"/>
    <col min="6" max="6" width="12" customWidth="1"/>
    <col min="7" max="7" width="6.140625" customWidth="1"/>
    <col min="8" max="8" width="8.5703125" customWidth="1"/>
    <col min="9" max="9" width="13.5703125" customWidth="1"/>
    <col min="10" max="10" width="9.7109375" customWidth="1"/>
    <col min="11" max="13" width="14.28515625" customWidth="1"/>
  </cols>
  <sheetData>
    <row r="1" spans="1:13" ht="15.75" thickBot="1" x14ac:dyDescent="0.3">
      <c r="A1" s="60"/>
      <c r="B1" s="130" t="s">
        <v>47</v>
      </c>
      <c r="C1" s="131"/>
      <c r="D1" s="131"/>
      <c r="E1" s="131"/>
      <c r="F1" s="131"/>
      <c r="G1" s="131"/>
      <c r="H1" s="131"/>
      <c r="I1" s="131"/>
      <c r="J1" s="131"/>
      <c r="K1" s="132"/>
      <c r="L1" s="1"/>
      <c r="M1" s="1"/>
    </row>
    <row r="2" spans="1:13" ht="15.75" thickBot="1" x14ac:dyDescent="0.3">
      <c r="A2" s="1"/>
      <c r="B2" s="2"/>
      <c r="C2" s="2"/>
      <c r="D2" s="2"/>
      <c r="E2" s="2"/>
      <c r="F2" s="2"/>
      <c r="G2" s="3"/>
      <c r="H2" s="3"/>
      <c r="I2" s="4"/>
      <c r="J2" s="3"/>
      <c r="K2" s="1"/>
      <c r="L2" s="1"/>
      <c r="M2" s="1"/>
    </row>
    <row r="3" spans="1:13" ht="43.5" thickBot="1" x14ac:dyDescent="0.3">
      <c r="A3" s="5"/>
      <c r="B3" s="99" t="s">
        <v>28</v>
      </c>
      <c r="C3" s="100"/>
      <c r="D3" s="100"/>
      <c r="E3" s="100"/>
      <c r="F3" s="100"/>
      <c r="G3" s="101"/>
      <c r="H3" s="79" t="s">
        <v>0</v>
      </c>
      <c r="I3" s="6" t="s">
        <v>1</v>
      </c>
      <c r="J3" s="7" t="s">
        <v>2</v>
      </c>
      <c r="K3" s="6" t="s">
        <v>3</v>
      </c>
      <c r="L3" s="6" t="s">
        <v>16</v>
      </c>
      <c r="M3" s="6" t="s">
        <v>4</v>
      </c>
    </row>
    <row r="4" spans="1:13" x14ac:dyDescent="0.25">
      <c r="A4" s="144" t="s">
        <v>5</v>
      </c>
      <c r="B4" s="102" t="s">
        <v>46</v>
      </c>
      <c r="C4" s="103"/>
      <c r="D4" s="103"/>
      <c r="E4" s="103"/>
      <c r="F4" s="103"/>
      <c r="G4" s="103"/>
      <c r="H4" s="89">
        <v>2</v>
      </c>
      <c r="I4" s="91"/>
      <c r="J4" s="93"/>
      <c r="K4" s="95">
        <f>H4*I4</f>
        <v>0</v>
      </c>
      <c r="L4" s="97">
        <f>H4*(I4*J4/100)</f>
        <v>0</v>
      </c>
      <c r="M4" s="155">
        <f>IF(J4&gt;0,H4*I4*(J4/100+1),IF(I4&gt;0,"Zadejte DPH",0))</f>
        <v>0</v>
      </c>
    </row>
    <row r="5" spans="1:13" x14ac:dyDescent="0.25">
      <c r="A5" s="145"/>
      <c r="B5" s="104"/>
      <c r="C5" s="105"/>
      <c r="D5" s="105"/>
      <c r="E5" s="105"/>
      <c r="F5" s="105"/>
      <c r="G5" s="105"/>
      <c r="H5" s="90"/>
      <c r="I5" s="92"/>
      <c r="J5" s="94"/>
      <c r="K5" s="96"/>
      <c r="L5" s="98"/>
      <c r="M5" s="156"/>
    </row>
    <row r="6" spans="1:13" x14ac:dyDescent="0.25">
      <c r="A6" s="145"/>
      <c r="B6" s="106" t="s">
        <v>36</v>
      </c>
      <c r="C6" s="107"/>
      <c r="D6" s="107"/>
      <c r="E6" s="107"/>
      <c r="F6" s="107"/>
      <c r="G6" s="107"/>
      <c r="H6" s="90">
        <v>2</v>
      </c>
      <c r="I6" s="92"/>
      <c r="J6" s="94"/>
      <c r="K6" s="96">
        <f t="shared" ref="K6" si="0">H6*I6</f>
        <v>0</v>
      </c>
      <c r="L6" s="98">
        <f t="shared" ref="L6" si="1">H6*(I6*J6/100)</f>
        <v>0</v>
      </c>
      <c r="M6" s="136">
        <f>IF(J6&gt;0,H6*I6*(J6/100+1),IF(I6&gt;0,"Zadejte DPH",0))</f>
        <v>0</v>
      </c>
    </row>
    <row r="7" spans="1:13" x14ac:dyDescent="0.25">
      <c r="A7" s="145"/>
      <c r="B7" s="108"/>
      <c r="C7" s="109"/>
      <c r="D7" s="109"/>
      <c r="E7" s="109"/>
      <c r="F7" s="109"/>
      <c r="G7" s="109"/>
      <c r="H7" s="90"/>
      <c r="I7" s="92"/>
      <c r="J7" s="94"/>
      <c r="K7" s="96"/>
      <c r="L7" s="98"/>
      <c r="M7" s="137"/>
    </row>
    <row r="8" spans="1:13" x14ac:dyDescent="0.25">
      <c r="A8" s="145"/>
      <c r="B8" s="106" t="s">
        <v>37</v>
      </c>
      <c r="C8" s="107"/>
      <c r="D8" s="107"/>
      <c r="E8" s="107"/>
      <c r="F8" s="107"/>
      <c r="G8" s="107"/>
      <c r="H8" s="90">
        <v>2</v>
      </c>
      <c r="I8" s="92"/>
      <c r="J8" s="94"/>
      <c r="K8" s="96">
        <f t="shared" ref="K8" si="2">H8*I8</f>
        <v>0</v>
      </c>
      <c r="L8" s="98">
        <f t="shared" ref="L8" si="3">H8*(I8*J8/100)</f>
        <v>0</v>
      </c>
      <c r="M8" s="136">
        <f>IF(J8&gt;0,H8*I8*(J8/100+1),IF(I8&gt;0,"Zadejte DPH",0))</f>
        <v>0</v>
      </c>
    </row>
    <row r="9" spans="1:13" x14ac:dyDescent="0.25">
      <c r="A9" s="145"/>
      <c r="B9" s="108"/>
      <c r="C9" s="109"/>
      <c r="D9" s="109"/>
      <c r="E9" s="109"/>
      <c r="F9" s="109"/>
      <c r="G9" s="109"/>
      <c r="H9" s="90"/>
      <c r="I9" s="92"/>
      <c r="J9" s="94"/>
      <c r="K9" s="96"/>
      <c r="L9" s="98"/>
      <c r="M9" s="137"/>
    </row>
    <row r="10" spans="1:13" x14ac:dyDescent="0.25">
      <c r="A10" s="145"/>
      <c r="B10" s="106" t="s">
        <v>40</v>
      </c>
      <c r="C10" s="107"/>
      <c r="D10" s="107"/>
      <c r="E10" s="107"/>
      <c r="F10" s="107"/>
      <c r="G10" s="107"/>
      <c r="H10" s="90">
        <v>2</v>
      </c>
      <c r="I10" s="92"/>
      <c r="J10" s="94"/>
      <c r="K10" s="96">
        <f t="shared" ref="K10" si="4">H10*I10</f>
        <v>0</v>
      </c>
      <c r="L10" s="98">
        <f t="shared" ref="L10" si="5">H10*(I10*J10/100)</f>
        <v>0</v>
      </c>
      <c r="M10" s="136">
        <f>IF(J10&gt;0,H10*I10*(J10/100+1),IF(I10&gt;0,"Zadejte DPH",0))</f>
        <v>0</v>
      </c>
    </row>
    <row r="11" spans="1:13" ht="15.75" thickBot="1" x14ac:dyDescent="0.3">
      <c r="A11" s="146"/>
      <c r="B11" s="110"/>
      <c r="C11" s="111"/>
      <c r="D11" s="111"/>
      <c r="E11" s="111"/>
      <c r="F11" s="111"/>
      <c r="G11" s="111"/>
      <c r="H11" s="138"/>
      <c r="I11" s="139"/>
      <c r="J11" s="140"/>
      <c r="K11" s="141"/>
      <c r="L11" s="142"/>
      <c r="M11" s="143"/>
    </row>
    <row r="12" spans="1:13" ht="15.75" thickBot="1" x14ac:dyDescent="0.3">
      <c r="A12" s="8"/>
      <c r="B12" s="9"/>
      <c r="C12" s="9"/>
      <c r="D12" s="83" t="s">
        <v>29</v>
      </c>
      <c r="E12" s="84"/>
      <c r="F12" s="84"/>
      <c r="G12" s="84"/>
      <c r="H12" s="84"/>
      <c r="I12" s="84"/>
      <c r="J12" s="85"/>
      <c r="K12" s="30">
        <f>SUM(K4:K11)</f>
        <v>0</v>
      </c>
      <c r="L12" s="31">
        <f>SUM(L4:L11)</f>
        <v>0</v>
      </c>
      <c r="M12" s="32">
        <f>SUM(M4:M11)</f>
        <v>0</v>
      </c>
    </row>
    <row r="13" spans="1:13" ht="15.75" thickBot="1" x14ac:dyDescent="0.3">
      <c r="A13" s="8"/>
      <c r="B13" s="9"/>
      <c r="C13" s="9"/>
      <c r="D13" s="9"/>
      <c r="E13" s="9"/>
      <c r="F13" s="10"/>
      <c r="G13" s="10"/>
      <c r="H13" s="10"/>
      <c r="I13" s="11"/>
      <c r="J13" s="1"/>
      <c r="K13" s="12"/>
      <c r="L13" s="13"/>
      <c r="M13" s="14"/>
    </row>
    <row r="14" spans="1:13" ht="57.75" thickBot="1" x14ac:dyDescent="0.3">
      <c r="A14" s="8"/>
      <c r="B14" s="159" t="s">
        <v>31</v>
      </c>
      <c r="C14" s="160"/>
      <c r="D14" s="160"/>
      <c r="E14" s="160"/>
      <c r="F14" s="160"/>
      <c r="G14" s="161"/>
      <c r="H14" s="6" t="s">
        <v>24</v>
      </c>
      <c r="I14" s="79" t="s">
        <v>6</v>
      </c>
      <c r="J14" s="7" t="s">
        <v>2</v>
      </c>
      <c r="K14" s="6" t="s">
        <v>3</v>
      </c>
      <c r="L14" s="6" t="s">
        <v>16</v>
      </c>
      <c r="M14" s="6" t="s">
        <v>4</v>
      </c>
    </row>
    <row r="15" spans="1:13" x14ac:dyDescent="0.25">
      <c r="A15" s="149" t="s">
        <v>7</v>
      </c>
      <c r="B15" s="121"/>
      <c r="C15" s="112" t="s">
        <v>8</v>
      </c>
      <c r="D15" s="113"/>
      <c r="E15" s="113"/>
      <c r="F15" s="113"/>
      <c r="G15" s="114"/>
      <c r="H15" s="46"/>
      <c r="I15" s="47"/>
      <c r="J15" s="61"/>
      <c r="K15" s="81">
        <f>H15*I15</f>
        <v>0</v>
      </c>
      <c r="L15" s="33">
        <f>H15*(I15*J15/100)</f>
        <v>0</v>
      </c>
      <c r="M15" s="34">
        <f>IF(J15&gt;0,H15*I15*(J15/100+1),IF(I15&gt;0,"Zadejte DPH",0))</f>
        <v>0</v>
      </c>
    </row>
    <row r="16" spans="1:13" ht="30" customHeight="1" x14ac:dyDescent="0.25">
      <c r="A16" s="150"/>
      <c r="B16" s="122"/>
      <c r="C16" s="115" t="s">
        <v>21</v>
      </c>
      <c r="D16" s="116"/>
      <c r="E16" s="116"/>
      <c r="F16" s="116"/>
      <c r="G16" s="117"/>
      <c r="H16" s="48"/>
      <c r="I16" s="49"/>
      <c r="J16" s="62"/>
      <c r="K16" s="78">
        <f t="shared" ref="K16:K21" si="6">H16*I16</f>
        <v>0</v>
      </c>
      <c r="L16" s="35">
        <f t="shared" ref="L16:L21" si="7">H16*(I16*J16/100)</f>
        <v>0</v>
      </c>
      <c r="M16" s="36">
        <f t="shared" ref="M16:M21" si="8">IF(J16&gt;0,H16*I16*(J16/100+1),IF(I16&gt;0,"Zadejte DPH",0))</f>
        <v>0</v>
      </c>
    </row>
    <row r="17" spans="1:13" x14ac:dyDescent="0.25">
      <c r="A17" s="150"/>
      <c r="B17" s="122"/>
      <c r="C17" s="118" t="s">
        <v>9</v>
      </c>
      <c r="D17" s="119"/>
      <c r="E17" s="119"/>
      <c r="F17" s="119"/>
      <c r="G17" s="120"/>
      <c r="H17" s="48"/>
      <c r="I17" s="49"/>
      <c r="J17" s="62"/>
      <c r="K17" s="78">
        <f t="shared" si="6"/>
        <v>0</v>
      </c>
      <c r="L17" s="35">
        <f t="shared" si="7"/>
        <v>0</v>
      </c>
      <c r="M17" s="36">
        <f t="shared" si="8"/>
        <v>0</v>
      </c>
    </row>
    <row r="18" spans="1:13" x14ac:dyDescent="0.25">
      <c r="A18" s="150"/>
      <c r="B18" s="122"/>
      <c r="C18" s="118" t="s">
        <v>10</v>
      </c>
      <c r="D18" s="119"/>
      <c r="E18" s="119"/>
      <c r="F18" s="119"/>
      <c r="G18" s="120"/>
      <c r="H18" s="48"/>
      <c r="I18" s="49"/>
      <c r="J18" s="62"/>
      <c r="K18" s="78">
        <f t="shared" si="6"/>
        <v>0</v>
      </c>
      <c r="L18" s="35">
        <f t="shared" si="7"/>
        <v>0</v>
      </c>
      <c r="M18" s="36">
        <f t="shared" si="8"/>
        <v>0</v>
      </c>
    </row>
    <row r="19" spans="1:13" x14ac:dyDescent="0.25">
      <c r="A19" s="150"/>
      <c r="B19" s="122"/>
      <c r="C19" s="147" t="s">
        <v>11</v>
      </c>
      <c r="D19" s="148"/>
      <c r="E19" s="148"/>
      <c r="F19" s="148"/>
      <c r="G19" s="148"/>
      <c r="H19" s="48"/>
      <c r="I19" s="49"/>
      <c r="J19" s="62"/>
      <c r="K19" s="78">
        <f t="shared" si="6"/>
        <v>0</v>
      </c>
      <c r="L19" s="35">
        <f t="shared" si="7"/>
        <v>0</v>
      </c>
      <c r="M19" s="36">
        <f t="shared" si="8"/>
        <v>0</v>
      </c>
    </row>
    <row r="20" spans="1:13" x14ac:dyDescent="0.25">
      <c r="A20" s="150"/>
      <c r="B20" s="122"/>
      <c r="C20" s="147" t="s">
        <v>12</v>
      </c>
      <c r="D20" s="148"/>
      <c r="E20" s="148"/>
      <c r="F20" s="148"/>
      <c r="G20" s="148"/>
      <c r="H20" s="48"/>
      <c r="I20" s="49"/>
      <c r="J20" s="62"/>
      <c r="K20" s="78">
        <f t="shared" si="6"/>
        <v>0</v>
      </c>
      <c r="L20" s="35">
        <f t="shared" si="7"/>
        <v>0</v>
      </c>
      <c r="M20" s="36">
        <f t="shared" si="8"/>
        <v>0</v>
      </c>
    </row>
    <row r="21" spans="1:13" ht="15.75" thickBot="1" x14ac:dyDescent="0.3">
      <c r="A21" s="150"/>
      <c r="B21" s="122"/>
      <c r="C21" s="162" t="s">
        <v>18</v>
      </c>
      <c r="D21" s="163"/>
      <c r="E21" s="163"/>
      <c r="F21" s="163"/>
      <c r="G21" s="164"/>
      <c r="H21" s="50"/>
      <c r="I21" s="49"/>
      <c r="J21" s="62"/>
      <c r="K21" s="82">
        <f t="shared" si="6"/>
        <v>0</v>
      </c>
      <c r="L21" s="57">
        <f t="shared" si="7"/>
        <v>0</v>
      </c>
      <c r="M21" s="58">
        <f t="shared" si="8"/>
        <v>0</v>
      </c>
    </row>
    <row r="22" spans="1:13" ht="15.75" thickBot="1" x14ac:dyDescent="0.3">
      <c r="A22" s="150"/>
      <c r="B22" s="122"/>
      <c r="C22" s="168" t="s">
        <v>22</v>
      </c>
      <c r="D22" s="169"/>
      <c r="E22" s="169"/>
      <c r="F22" s="169"/>
      <c r="G22" s="169"/>
      <c r="H22" s="170"/>
      <c r="I22" s="170"/>
      <c r="J22" s="170"/>
      <c r="K22" s="171"/>
      <c r="L22" s="171"/>
      <c r="M22" s="172"/>
    </row>
    <row r="23" spans="1:13" x14ac:dyDescent="0.25">
      <c r="A23" s="150"/>
      <c r="B23" s="122"/>
      <c r="C23" s="124"/>
      <c r="D23" s="125"/>
      <c r="E23" s="125"/>
      <c r="F23" s="125"/>
      <c r="G23" s="126"/>
      <c r="H23" s="59"/>
      <c r="I23" s="47"/>
      <c r="J23" s="63"/>
      <c r="K23" s="70">
        <f>H23*I23</f>
        <v>0</v>
      </c>
      <c r="L23" s="33">
        <f>H23*(I23*J23/100)</f>
        <v>0</v>
      </c>
      <c r="M23" s="34">
        <f>IF(J23&gt;0,H23*I23*(J23/100+1),IF(I23&gt;0,"Zadejte DPH",0))</f>
        <v>0</v>
      </c>
    </row>
    <row r="24" spans="1:13" x14ac:dyDescent="0.25">
      <c r="A24" s="150"/>
      <c r="B24" s="122"/>
      <c r="C24" s="127"/>
      <c r="D24" s="128"/>
      <c r="E24" s="128"/>
      <c r="F24" s="128"/>
      <c r="G24" s="129"/>
      <c r="H24" s="53"/>
      <c r="I24" s="49"/>
      <c r="J24" s="64"/>
      <c r="K24" s="54">
        <f t="shared" ref="K24:K25" si="9">H24*I24</f>
        <v>0</v>
      </c>
      <c r="L24" s="35">
        <f t="shared" ref="L24:L25" si="10">H24*(I24*J24/100)</f>
        <v>0</v>
      </c>
      <c r="M24" s="36">
        <f t="shared" ref="M24:M25" si="11">IF(J24&gt;0,H24*I24*(J24/100+1),IF(I24&gt;0,"Zadejte DPH",0))</f>
        <v>0</v>
      </c>
    </row>
    <row r="25" spans="1:13" ht="15.75" thickBot="1" x14ac:dyDescent="0.3">
      <c r="A25" s="151"/>
      <c r="B25" s="123"/>
      <c r="C25" s="165"/>
      <c r="D25" s="166"/>
      <c r="E25" s="166"/>
      <c r="F25" s="166"/>
      <c r="G25" s="167"/>
      <c r="H25" s="50"/>
      <c r="I25" s="51"/>
      <c r="J25" s="65"/>
      <c r="K25" s="82">
        <f t="shared" si="9"/>
        <v>0</v>
      </c>
      <c r="L25" s="57">
        <f t="shared" si="10"/>
        <v>0</v>
      </c>
      <c r="M25" s="58">
        <f t="shared" si="11"/>
        <v>0</v>
      </c>
    </row>
    <row r="26" spans="1:13" ht="18" thickBot="1" x14ac:dyDescent="0.3">
      <c r="A26" s="9"/>
      <c r="B26" s="15"/>
      <c r="C26" s="15"/>
      <c r="D26" s="133" t="s">
        <v>19</v>
      </c>
      <c r="E26" s="134"/>
      <c r="F26" s="134"/>
      <c r="G26" s="134"/>
      <c r="H26" s="134"/>
      <c r="I26" s="134"/>
      <c r="J26" s="135"/>
      <c r="K26" s="41">
        <f>SUM(K15:K25)</f>
        <v>0</v>
      </c>
      <c r="L26" s="56">
        <f>SUM(L15:L25)</f>
        <v>0</v>
      </c>
      <c r="M26" s="30">
        <f>SUM(M15:M25)</f>
        <v>0</v>
      </c>
    </row>
    <row r="27" spans="1:13" ht="15.75" thickBot="1" x14ac:dyDescent="0.3">
      <c r="A27" s="9"/>
      <c r="B27" s="16"/>
      <c r="C27" s="16"/>
      <c r="D27" s="17"/>
      <c r="E27" s="17"/>
      <c r="F27" s="17"/>
      <c r="G27" s="17"/>
      <c r="H27" s="17"/>
      <c r="I27" s="17"/>
      <c r="J27" s="17"/>
      <c r="K27" s="18"/>
      <c r="L27" s="19"/>
      <c r="M27" s="19"/>
    </row>
    <row r="28" spans="1:13" ht="84" thickBot="1" x14ac:dyDescent="0.3">
      <c r="A28" s="152" t="s">
        <v>13</v>
      </c>
      <c r="B28" s="20" t="s">
        <v>20</v>
      </c>
      <c r="C28" s="157" t="s">
        <v>14</v>
      </c>
      <c r="D28" s="158"/>
      <c r="E28" s="21" t="s">
        <v>17</v>
      </c>
      <c r="F28" s="21" t="s">
        <v>15</v>
      </c>
      <c r="G28" s="22" t="s">
        <v>27</v>
      </c>
      <c r="H28" s="21" t="s">
        <v>23</v>
      </c>
      <c r="I28" s="21" t="s">
        <v>25</v>
      </c>
      <c r="J28" s="23" t="s">
        <v>2</v>
      </c>
      <c r="K28" s="6" t="s">
        <v>3</v>
      </c>
      <c r="L28" s="6" t="s">
        <v>16</v>
      </c>
      <c r="M28" s="6" t="s">
        <v>4</v>
      </c>
    </row>
    <row r="29" spans="1:13" x14ac:dyDescent="0.25">
      <c r="A29" s="153"/>
      <c r="B29" s="173"/>
      <c r="C29" s="180" t="s">
        <v>38</v>
      </c>
      <c r="D29" s="181"/>
      <c r="E29" s="46"/>
      <c r="F29" s="52"/>
      <c r="G29" s="55"/>
      <c r="H29" s="24">
        <v>4</v>
      </c>
      <c r="I29" s="80"/>
      <c r="J29" s="66"/>
      <c r="K29" s="81">
        <f>H29*I29</f>
        <v>0</v>
      </c>
      <c r="L29" s="37">
        <f>H29*(I29*J29/100)</f>
        <v>0</v>
      </c>
      <c r="M29" s="38">
        <f>IF(J29&gt;0,H29*I29*(J29/100+1),IF(I29&gt;0,"Zadejte DPH",0))</f>
        <v>0</v>
      </c>
    </row>
    <row r="30" spans="1:13" ht="15.75" thickBot="1" x14ac:dyDescent="0.3">
      <c r="A30" s="154"/>
      <c r="B30" s="174"/>
      <c r="C30" s="178" t="s">
        <v>39</v>
      </c>
      <c r="D30" s="179"/>
      <c r="E30" s="71"/>
      <c r="F30" s="72"/>
      <c r="G30" s="73"/>
      <c r="H30" s="74">
        <v>240</v>
      </c>
      <c r="I30" s="75"/>
      <c r="J30" s="76"/>
      <c r="K30" s="82">
        <f t="shared" ref="K30" si="12">H30*I30</f>
        <v>0</v>
      </c>
      <c r="L30" s="39">
        <f t="shared" ref="L30" si="13">H30*(I30*J30/100)</f>
        <v>0</v>
      </c>
      <c r="M30" s="40">
        <f t="shared" ref="M30" si="14">IF(J30&gt;0,H30*I30*(J30/100+1),IF(I30&gt;0,"Zadejte DPH",0))</f>
        <v>0</v>
      </c>
    </row>
    <row r="31" spans="1:13" ht="15.75" thickBot="1" x14ac:dyDescent="0.3">
      <c r="A31" s="1"/>
      <c r="B31" s="25"/>
      <c r="C31" s="25"/>
      <c r="D31" s="83" t="s">
        <v>26</v>
      </c>
      <c r="E31" s="84"/>
      <c r="F31" s="84"/>
      <c r="G31" s="84"/>
      <c r="H31" s="84"/>
      <c r="I31" s="84"/>
      <c r="J31" s="85"/>
      <c r="K31" s="41">
        <f>SUM(K29:K30)</f>
        <v>0</v>
      </c>
      <c r="L31" s="31">
        <f>SUM(L29:L30)</f>
        <v>0</v>
      </c>
      <c r="M31" s="31">
        <f>SUM(M29:M30)</f>
        <v>0</v>
      </c>
    </row>
    <row r="32" spans="1:13" ht="15.75" thickBot="1" x14ac:dyDescent="0.3">
      <c r="A32" s="1"/>
      <c r="B32" s="25"/>
      <c r="C32" s="25"/>
      <c r="D32" s="26"/>
      <c r="E32" s="26"/>
      <c r="F32" s="26"/>
      <c r="G32" s="26"/>
      <c r="H32" s="26"/>
      <c r="I32" s="26"/>
      <c r="J32" s="26"/>
      <c r="K32" s="44"/>
      <c r="L32" s="44"/>
      <c r="M32" s="44"/>
    </row>
    <row r="33" spans="1:13" ht="43.5" thickBot="1" x14ac:dyDescent="0.3">
      <c r="A33" s="152" t="s">
        <v>41</v>
      </c>
      <c r="B33" s="99" t="s">
        <v>42</v>
      </c>
      <c r="C33" s="100"/>
      <c r="D33" s="100"/>
      <c r="E33" s="100"/>
      <c r="F33" s="100"/>
      <c r="G33" s="101"/>
      <c r="H33" s="79" t="s">
        <v>0</v>
      </c>
      <c r="I33" s="6" t="s">
        <v>1</v>
      </c>
      <c r="J33" s="7" t="s">
        <v>2</v>
      </c>
      <c r="K33" s="6" t="s">
        <v>3</v>
      </c>
      <c r="L33" s="6" t="s">
        <v>16</v>
      </c>
      <c r="M33" s="6" t="s">
        <v>4</v>
      </c>
    </row>
    <row r="34" spans="1:13" x14ac:dyDescent="0.25">
      <c r="A34" s="153"/>
      <c r="B34" s="102" t="s">
        <v>43</v>
      </c>
      <c r="C34" s="103"/>
      <c r="D34" s="103"/>
      <c r="E34" s="103"/>
      <c r="F34" s="103"/>
      <c r="G34" s="103"/>
      <c r="H34" s="89">
        <v>2</v>
      </c>
      <c r="I34" s="91"/>
      <c r="J34" s="93"/>
      <c r="K34" s="95">
        <f>H34*I34</f>
        <v>0</v>
      </c>
      <c r="L34" s="97">
        <f>H34*(I34*J34/100)</f>
        <v>0</v>
      </c>
      <c r="M34" s="155">
        <f>IF(J34&gt;0,H34*I34*(J34/100+1),IF(I34&gt;0,"Zadejte DPH",0))</f>
        <v>0</v>
      </c>
    </row>
    <row r="35" spans="1:13" x14ac:dyDescent="0.25">
      <c r="A35" s="153"/>
      <c r="B35" s="104"/>
      <c r="C35" s="105"/>
      <c r="D35" s="105"/>
      <c r="E35" s="105"/>
      <c r="F35" s="105"/>
      <c r="G35" s="105"/>
      <c r="H35" s="90"/>
      <c r="I35" s="92"/>
      <c r="J35" s="94"/>
      <c r="K35" s="96"/>
      <c r="L35" s="98"/>
      <c r="M35" s="156"/>
    </row>
    <row r="36" spans="1:13" x14ac:dyDescent="0.25">
      <c r="A36" s="153"/>
      <c r="B36" s="106" t="s">
        <v>44</v>
      </c>
      <c r="C36" s="107"/>
      <c r="D36" s="107"/>
      <c r="E36" s="107"/>
      <c r="F36" s="107"/>
      <c r="G36" s="107"/>
      <c r="H36" s="90">
        <v>2</v>
      </c>
      <c r="I36" s="92"/>
      <c r="J36" s="94"/>
      <c r="K36" s="96">
        <f t="shared" ref="K36" si="15">H36*I36</f>
        <v>0</v>
      </c>
      <c r="L36" s="98">
        <f t="shared" ref="L36" si="16">H36*(I36*J36/100)</f>
        <v>0</v>
      </c>
      <c r="M36" s="136">
        <f>IF(J36&gt;0,H36*I36*(J36/100+1),IF(I36&gt;0,"Zadejte DPH",0))</f>
        <v>0</v>
      </c>
    </row>
    <row r="37" spans="1:13" ht="15.75" thickBot="1" x14ac:dyDescent="0.3">
      <c r="A37" s="154"/>
      <c r="B37" s="108"/>
      <c r="C37" s="109"/>
      <c r="D37" s="109"/>
      <c r="E37" s="109"/>
      <c r="F37" s="109"/>
      <c r="G37" s="109"/>
      <c r="H37" s="90"/>
      <c r="I37" s="92"/>
      <c r="J37" s="94"/>
      <c r="K37" s="96"/>
      <c r="L37" s="98"/>
      <c r="M37" s="137"/>
    </row>
    <row r="38" spans="1:13" x14ac:dyDescent="0.25">
      <c r="A38" s="1"/>
      <c r="B38" s="25"/>
      <c r="C38" s="25"/>
      <c r="D38" s="175" t="s">
        <v>45</v>
      </c>
      <c r="E38" s="176"/>
      <c r="F38" s="176"/>
      <c r="G38" s="176"/>
      <c r="H38" s="176"/>
      <c r="I38" s="176"/>
      <c r="J38" s="177"/>
      <c r="K38" s="77">
        <f>SUM(K34:K37)</f>
        <v>0</v>
      </c>
      <c r="L38" s="77">
        <f>SUM(L34:L37)</f>
        <v>0</v>
      </c>
      <c r="M38" s="77">
        <f>SUM(M34:M37)</f>
        <v>0</v>
      </c>
    </row>
    <row r="39" spans="1:13" ht="15.75" thickBot="1" x14ac:dyDescent="0.3">
      <c r="A39" s="27"/>
      <c r="B39" s="28"/>
      <c r="C39" s="28"/>
      <c r="D39" s="26"/>
      <c r="E39" s="28"/>
      <c r="F39" s="29"/>
      <c r="G39" s="29"/>
      <c r="H39" s="29"/>
      <c r="I39" s="11"/>
      <c r="J39" s="1"/>
      <c r="K39" s="42"/>
      <c r="L39" s="43"/>
      <c r="M39" s="44"/>
    </row>
    <row r="40" spans="1:13" ht="15.75" thickBot="1" x14ac:dyDescent="0.3">
      <c r="A40" s="1"/>
      <c r="B40" s="86" t="s">
        <v>30</v>
      </c>
      <c r="C40" s="87"/>
      <c r="D40" s="87"/>
      <c r="E40" s="87"/>
      <c r="F40" s="87"/>
      <c r="G40" s="87"/>
      <c r="H40" s="87"/>
      <c r="I40" s="87"/>
      <c r="J40" s="88"/>
      <c r="K40" s="45">
        <f>SUM(K12,K26,K31,K38)</f>
        <v>0</v>
      </c>
      <c r="L40" s="45">
        <f>SUM(L12,L26,L31,L38)</f>
        <v>0</v>
      </c>
      <c r="M40" s="45">
        <f>SUM(M12,M26,M31,M38)</f>
        <v>0</v>
      </c>
    </row>
  </sheetData>
  <mergeCells count="71">
    <mergeCell ref="D38:J38"/>
    <mergeCell ref="B40:J40"/>
    <mergeCell ref="K34:K35"/>
    <mergeCell ref="L34:L35"/>
    <mergeCell ref="M34:M35"/>
    <mergeCell ref="B36:G37"/>
    <mergeCell ref="H36:H37"/>
    <mergeCell ref="I36:I37"/>
    <mergeCell ref="J36:J37"/>
    <mergeCell ref="K36:K37"/>
    <mergeCell ref="L36:L37"/>
    <mergeCell ref="M36:M37"/>
    <mergeCell ref="D31:J31"/>
    <mergeCell ref="A33:A37"/>
    <mergeCell ref="B33:G33"/>
    <mergeCell ref="B34:G35"/>
    <mergeCell ref="H34:H35"/>
    <mergeCell ref="I34:I35"/>
    <mergeCell ref="J34:J35"/>
    <mergeCell ref="C25:G25"/>
    <mergeCell ref="D26:J26"/>
    <mergeCell ref="A28:A30"/>
    <mergeCell ref="C28:D28"/>
    <mergeCell ref="B29:B30"/>
    <mergeCell ref="C29:D29"/>
    <mergeCell ref="C30:D30"/>
    <mergeCell ref="C19:G19"/>
    <mergeCell ref="C20:G20"/>
    <mergeCell ref="C21:G21"/>
    <mergeCell ref="C22:M22"/>
    <mergeCell ref="C23:G23"/>
    <mergeCell ref="C24:G24"/>
    <mergeCell ref="L10:L11"/>
    <mergeCell ref="M10:M11"/>
    <mergeCell ref="D12:J12"/>
    <mergeCell ref="B14:G14"/>
    <mergeCell ref="A15:A25"/>
    <mergeCell ref="B15:B25"/>
    <mergeCell ref="C15:G15"/>
    <mergeCell ref="C16:G16"/>
    <mergeCell ref="C17:G17"/>
    <mergeCell ref="C18:G18"/>
    <mergeCell ref="I8:I9"/>
    <mergeCell ref="J8:J9"/>
    <mergeCell ref="K8:K9"/>
    <mergeCell ref="L8:L9"/>
    <mergeCell ref="M8:M9"/>
    <mergeCell ref="B10:G11"/>
    <mergeCell ref="H10:H11"/>
    <mergeCell ref="I10:I11"/>
    <mergeCell ref="J10:J11"/>
    <mergeCell ref="K10:K11"/>
    <mergeCell ref="L4:L5"/>
    <mergeCell ref="M4:M5"/>
    <mergeCell ref="B6:G7"/>
    <mergeCell ref="H6:H7"/>
    <mergeCell ref="I6:I7"/>
    <mergeCell ref="J6:J7"/>
    <mergeCell ref="K6:K7"/>
    <mergeCell ref="L6:L7"/>
    <mergeCell ref="M6:M7"/>
    <mergeCell ref="B1:K1"/>
    <mergeCell ref="B3:G3"/>
    <mergeCell ref="A4:A11"/>
    <mergeCell ref="B4:G5"/>
    <mergeCell ref="H4:H5"/>
    <mergeCell ref="I4:I5"/>
    <mergeCell ref="J4:J5"/>
    <mergeCell ref="K4:K5"/>
    <mergeCell ref="B8:G9"/>
    <mergeCell ref="H8:H9"/>
  </mergeCells>
  <conditionalFormatting sqref="M4:M11">
    <cfRule type="cellIs" dxfId="4" priority="6" operator="equal">
      <formula>"Chybná DPH"</formula>
    </cfRule>
  </conditionalFormatting>
  <conditionalFormatting sqref="M34:M37">
    <cfRule type="cellIs" dxfId="0" priority="2" operator="equal">
      <formula>"Chybná DPH"</formula>
    </cfRule>
  </conditionalFormatting>
  <pageMargins left="0.7" right="0.7" top="0.78740157499999996" bottom="0.78740157499999996" header="0.3" footer="0.3"/>
  <pageSetup paperSize="9" scale="91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text="Zadejte DPH" id="{65C707F3-CBF9-401F-A627-EF0BFB6E4D89}">
            <xm:f>NOT(ISERROR(SEARCH("Zadejte DPH",#REF!)))</xm:f>
            <x14:dxf>
              <font>
                <b/>
                <i val="0"/>
                <color rgb="FFFF0000"/>
              </font>
            </x14:dxf>
          </x14:cfRule>
          <xm:sqref>M4:M11</xm:sqref>
        </x14:conditionalFormatting>
        <x14:conditionalFormatting xmlns:xm="http://schemas.microsoft.com/office/excel/2006/main">
          <x14:cfRule type="containsText" priority="4" operator="containsText" text="Zadejte DPH" id="{612F4787-E738-4207-B0A1-B5C61BC67634}">
            <xm:f>NOT(ISERROR(SEARCH("Zadejte DPH",#REF!)))</xm:f>
            <x14:dxf>
              <font>
                <b/>
                <i val="0"/>
                <color rgb="FFFF0000"/>
              </font>
            </x14:dxf>
          </x14:cfRule>
          <xm:sqref>M15:M21</xm:sqref>
        </x14:conditionalFormatting>
        <x14:conditionalFormatting xmlns:xm="http://schemas.microsoft.com/office/excel/2006/main">
          <x14:cfRule type="containsText" priority="3" operator="containsText" text="Zadejte DPH" id="{49CBC0D2-4A23-4F99-8C68-271590D108B2}">
            <xm:f>NOT(ISERROR(SEARCH("Zadejte DPH",#REF!)))</xm:f>
            <x14:dxf>
              <font>
                <b/>
                <i val="0"/>
                <color rgb="FFFF0000"/>
              </font>
            </x14:dxf>
          </x14:cfRule>
          <xm:sqref>M23:M25 M29:M30</xm:sqref>
        </x14:conditionalFormatting>
        <x14:conditionalFormatting xmlns:xm="http://schemas.microsoft.com/office/excel/2006/main">
          <x14:cfRule type="containsText" priority="1" operator="containsText" text="Zadejte DPH" id="{B4094E62-1587-42E3-B1EE-BBEF82F7CF0B}">
            <xm:f>NOT(ISERROR(SEARCH("Zadejte DPH",#REF!)))</xm:f>
            <x14:dxf>
              <font>
                <b/>
                <i val="0"/>
                <color rgb="FFFF0000"/>
              </font>
            </x14:dxf>
          </x14:cfRule>
          <xm:sqref>M34:M37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showErrorMessage="1" error="Platné sazby DPH:_x000a_21 % - základní sazba_x000a_15 % - první snížená sazba_x000a_10 % - druhá snížená sazba_x000a_Uveďte platnou hodnotu!">
          <x14:formula1>
            <xm:f>'Pomocná data'!$B$2:$B$4</xm:f>
          </x14:formula1>
          <xm:sqref>J23:J25 J29:J30 J4:J11 J15:J21 J34:J37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defaultRowHeight="15" x14ac:dyDescent="0.25"/>
  <cols>
    <col min="1" max="1" width="18.85546875" bestFit="1" customWidth="1"/>
  </cols>
  <sheetData>
    <row r="1" spans="1:2" x14ac:dyDescent="0.25">
      <c r="A1" s="67" t="s">
        <v>32</v>
      </c>
      <c r="B1" s="68"/>
    </row>
    <row r="2" spans="1:2" x14ac:dyDescent="0.25">
      <c r="A2" s="68" t="s">
        <v>33</v>
      </c>
      <c r="B2" s="69">
        <v>21</v>
      </c>
    </row>
    <row r="3" spans="1:2" x14ac:dyDescent="0.25">
      <c r="A3" s="68" t="s">
        <v>34</v>
      </c>
      <c r="B3" s="69">
        <v>15</v>
      </c>
    </row>
    <row r="4" spans="1:2" x14ac:dyDescent="0.25">
      <c r="A4" s="68" t="s">
        <v>35</v>
      </c>
      <c r="B4" s="69">
        <v>10</v>
      </c>
    </row>
  </sheetData>
  <sheetProtection password="D305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Tabulka pro výpočet ceny</vt:lpstr>
      <vt:lpstr>Pomocná data</vt:lpstr>
    </vt:vector>
  </TitlesOfParts>
  <Company>FN Brno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Mášová Lenka</dc:creator>
  <cp:lastModifiedBy>Kaldová Petra</cp:lastModifiedBy>
  <cp:lastPrinted>2021-02-15T11:29:12Z</cp:lastPrinted>
  <dcterms:created xsi:type="dcterms:W3CDTF">2019-09-24T11:59:36Z</dcterms:created>
  <dcterms:modified xsi:type="dcterms:W3CDTF">2021-02-15T11:30:16Z</dcterms:modified>
</cp:coreProperties>
</file>