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<sst xmlns="http://schemas.openxmlformats.org/spreadsheetml/2006/main" count="51" uniqueCount="43">
  <si>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</si>
  <si>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</si>
  <si>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</si>
  <si>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</si>
  <si>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</si>
  <si>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</si>
  <si>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2.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</si>
  <si>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</si>
  <si>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</si>
  <si>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</si>
  <si>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</si>
  <si>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</si>
  <si>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</si>
  <si>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</si>
  <si>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</si>
  <si>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Fialové, prázdné buňky dopočítávají hodnoty dle zadaných vzorců. Nevyplňuje nikdo!</t>
  </si>
  <si>
    <t>Typ přístroje:</t>
  </si>
  <si>
    <t>Paušální částka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</si>
  <si>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</si>
  <si>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</si>
  <si>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</si>
  <si>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</si>
  <si>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</si>
  <si>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</si>
  <si>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</si>
  <si>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</si>
  <si>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</si>
  <si>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</si>
  <si>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</si>
  <si>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</si>
  <si>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</si>
  <si>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</si>
  <si>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</si>
  <si>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</si>
  <si>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</si>
  <si>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</si>
  <si>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</si>
  <si>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</si>
  <si>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</si>
  <si>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</si>
  <si>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VZMR 69 Infuzní pumpy pro KUCH</t>
  </si>
  <si>
    <t>Servis</t>
  </si>
  <si>
    <t>Infuzní pumpy (vč. držaku a napájení)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</si>
</sst>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4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4" borderId="6" xfId="0" applyNumberFormat="1" applyFont="1" applyFill="1" applyBorder="1" applyAlignment="1" applyProtection="1">
      <alignment horizontal="right"/>
      <protection/>
    </xf>
    <xf numFmtId="4" fontId="7" fillId="5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7" fillId="2" borderId="9" xfId="0" applyFont="1" applyFill="1" applyBorder="1" applyAlignment="1" applyProtection="1">
      <alignment horizontal="center" vertical="center" wrapText="1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4" fontId="7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6" borderId="12" xfId="0" applyNumberFormat="1" applyFont="1" applyFill="1" applyBorder="1" applyAlignment="1" applyProtection="1">
      <alignment horizontal="right" vertical="center"/>
      <protection/>
    </xf>
    <xf numFmtId="4" fontId="7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6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Protection="1">
      <protection/>
    </xf>
    <xf numFmtId="1" fontId="7" fillId="5" borderId="15" xfId="0" applyNumberFormat="1" applyFont="1" applyFill="1" applyBorder="1" applyAlignment="1" applyProtection="1">
      <alignment horizontal="right" vertical="center" wrapText="1"/>
      <protection locked="0"/>
    </xf>
    <xf numFmtId="1" fontId="7" fillId="5" borderId="16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4" fillId="0" borderId="0" xfId="0" applyFont="1"/>
    <xf numFmtId="1" fontId="14" fillId="0" borderId="0" xfId="0" applyNumberFormat="1" applyFont="1"/>
    <xf numFmtId="0" fontId="2" fillId="5" borderId="17" xfId="0" applyFont="1" applyFill="1" applyBorder="1" applyAlignment="1" applyProtection="1">
      <alignment vertical="center" wrapText="1"/>
      <protection locked="0"/>
    </xf>
    <xf numFmtId="0" fontId="2" fillId="5" borderId="18" xfId="0" applyFont="1" applyFill="1" applyBorder="1" applyAlignment="1" applyProtection="1">
      <alignment vertical="center" wrapText="1"/>
      <protection locked="0"/>
    </xf>
    <xf numFmtId="0" fontId="2" fillId="5" borderId="19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4" fontId="1" fillId="6" borderId="22" xfId="0" applyNumberFormat="1" applyFont="1" applyFill="1" applyBorder="1" applyAlignment="1" applyProtection="1">
      <alignment horizontal="right" vertical="center"/>
      <protection/>
    </xf>
    <xf numFmtId="4" fontId="1" fillId="6" borderId="7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7" fillId="5" borderId="20" xfId="0" applyFont="1" applyFill="1" applyBorder="1" applyAlignment="1" applyProtection="1">
      <alignment horizontal="left" vertical="center" wrapText="1"/>
      <protection locked="0"/>
    </xf>
    <xf numFmtId="0" fontId="7" fillId="5" borderId="24" xfId="0" applyFont="1" applyFill="1" applyBorder="1" applyAlignment="1" applyProtection="1">
      <alignment horizontal="left" vertical="center" wrapText="1"/>
      <protection locked="0"/>
    </xf>
    <xf numFmtId="0" fontId="7" fillId="5" borderId="21" xfId="0" applyFont="1" applyFill="1" applyBorder="1" applyAlignment="1" applyProtection="1">
      <alignment horizontal="left" vertical="center" wrapText="1"/>
      <protection locked="0"/>
    </xf>
    <xf numFmtId="0" fontId="7" fillId="5" borderId="25" xfId="0" applyFont="1" applyFill="1" applyBorder="1" applyAlignment="1" applyProtection="1">
      <alignment horizontal="left" vertical="center" wrapText="1"/>
      <protection locked="0"/>
    </xf>
    <xf numFmtId="0" fontId="7" fillId="5" borderId="26" xfId="0" applyFont="1" applyFill="1" applyBorder="1" applyAlignment="1" applyProtection="1">
      <alignment horizontal="left" vertical="center" wrapText="1"/>
      <protection locked="0"/>
    </xf>
    <xf numFmtId="0" fontId="7" fillId="5" borderId="27" xfId="0" applyFont="1" applyFill="1" applyBorder="1" applyAlignment="1" applyProtection="1">
      <alignment horizontal="left" vertical="center" wrapText="1"/>
      <protection locked="0"/>
    </xf>
    <xf numFmtId="0" fontId="2" fillId="5" borderId="28" xfId="0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0" fontId="2" fillId="5" borderId="30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2" fillId="5" borderId="31" xfId="0" applyFont="1" applyFill="1" applyBorder="1" applyAlignment="1" applyProtection="1">
      <alignment vertical="center"/>
      <protection locked="0"/>
    </xf>
    <xf numFmtId="0" fontId="2" fillId="5" borderId="32" xfId="0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15" fillId="0" borderId="33" xfId="0" applyFont="1" applyBorder="1" applyAlignment="1" applyProtection="1">
      <alignment horizontal="left" vertical="center" wrapText="1"/>
      <protection/>
    </xf>
    <xf numFmtId="0" fontId="15" fillId="0" borderId="31" xfId="0" applyFont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5" borderId="11" xfId="0" applyFont="1" applyFill="1" applyBorder="1" applyAlignment="1" applyProtection="1">
      <alignment vertical="center" wrapText="1"/>
      <protection locked="0"/>
    </xf>
    <xf numFmtId="0" fontId="2" fillId="5" borderId="15" xfId="0" applyFont="1" applyFill="1" applyBorder="1" applyAlignment="1" applyProtection="1">
      <alignment vertical="center" wrapText="1"/>
      <protection locked="0"/>
    </xf>
    <xf numFmtId="0" fontId="2" fillId="5" borderId="12" xfId="0" applyFont="1" applyFill="1" applyBorder="1" applyAlignment="1" applyProtection="1">
      <alignment vertical="center" wrapText="1"/>
      <protection locked="0"/>
    </xf>
    <xf numFmtId="0" fontId="7" fillId="0" borderId="36" xfId="0" applyFont="1" applyBorder="1" applyAlignment="1" applyProtection="1">
      <alignment vertical="center" wrapText="1"/>
      <protection/>
    </xf>
    <xf numFmtId="0" fontId="7" fillId="0" borderId="3" xfId="0" applyFont="1" applyBorder="1" applyAlignment="1" applyProtection="1">
      <alignment vertical="center" wrapText="1"/>
      <protection/>
    </xf>
    <xf numFmtId="0" fontId="7" fillId="0" borderId="37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4" fontId="1" fillId="6" borderId="23" xfId="0" applyNumberFormat="1" applyFont="1" applyFill="1" applyBorder="1" applyAlignment="1" applyProtection="1">
      <alignment horizontal="right" vertical="center"/>
      <protection/>
    </xf>
    <xf numFmtId="4" fontId="1" fillId="6" borderId="38" xfId="0" applyNumberFormat="1" applyFont="1" applyFill="1" applyBorder="1" applyAlignment="1" applyProtection="1">
      <alignment horizontal="right" vertical="center"/>
      <protection/>
    </xf>
    <xf numFmtId="0" fontId="11" fillId="0" borderId="36" xfId="0" applyFont="1" applyBorder="1" applyAlignment="1" applyProtection="1">
      <alignment horizontal="left" vertical="center" wrapText="1"/>
      <protection/>
    </xf>
    <xf numFmtId="0" fontId="11" fillId="0" borderId="39" xfId="0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 applyProtection="1">
      <alignment horizontal="left" vertical="center" wrapText="1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horizontal="center" vertical="center"/>
      <protection/>
    </xf>
    <xf numFmtId="0" fontId="3" fillId="2" borderId="32" xfId="0" applyFont="1" applyFill="1" applyBorder="1" applyAlignment="1" applyProtection="1">
      <alignment horizontal="center" vertical="center"/>
      <protection/>
    </xf>
    <xf numFmtId="0" fontId="3" fillId="3" borderId="33" xfId="0" applyFont="1" applyFill="1" applyBorder="1" applyAlignment="1" applyProtection="1">
      <alignment horizontal="center" vertical="center" wrapText="1"/>
      <protection/>
    </xf>
    <xf numFmtId="0" fontId="3" fillId="3" borderId="31" xfId="0" applyFont="1" applyFill="1" applyBorder="1" applyAlignment="1" applyProtection="1">
      <alignment horizontal="center" vertical="center" wrapText="1"/>
      <protection/>
    </xf>
    <xf numFmtId="0" fontId="3" fillId="3" borderId="32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 wrapText="1"/>
      <protection locked="0"/>
    </xf>
    <xf numFmtId="0" fontId="2" fillId="5" borderId="19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vertical="center" wrapText="1"/>
      <protection locked="0"/>
    </xf>
    <xf numFmtId="0" fontId="2" fillId="5" borderId="16" xfId="0" applyFont="1" applyFill="1" applyBorder="1" applyAlignment="1" applyProtection="1">
      <alignment vertical="center" wrapText="1"/>
      <protection locked="0"/>
    </xf>
    <xf numFmtId="0" fontId="2" fillId="5" borderId="14" xfId="0" applyFont="1" applyFill="1" applyBorder="1" applyAlignment="1" applyProtection="1">
      <alignment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2" fillId="5" borderId="27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5" borderId="25" xfId="0" applyFont="1" applyFill="1" applyBorder="1" applyAlignment="1" applyProtection="1">
      <alignment vertical="center" wrapText="1"/>
      <protection locked="0"/>
    </xf>
    <xf numFmtId="0" fontId="2" fillId="5" borderId="26" xfId="0" applyFont="1" applyFill="1" applyBorder="1" applyAlignment="1" applyProtection="1">
      <alignment vertical="center" wrapText="1"/>
      <protection locked="0"/>
    </xf>
    <xf numFmtId="0" fontId="2" fillId="5" borderId="27" xfId="0" applyFont="1" applyFill="1" applyBorder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5" borderId="11" xfId="0" applyFont="1" applyFill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2" fillId="5" borderId="16" xfId="0" applyFont="1" applyFill="1" applyBorder="1" applyAlignment="1" applyProtection="1">
      <alignment horizontal="left" vertical="center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0" fontId="2" fillId="4" borderId="32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7" fillId="2" borderId="50" xfId="0" applyFont="1" applyFill="1" applyBorder="1" applyAlignment="1" applyProtection="1">
      <alignment horizontal="center" vertical="center" wrapText="1"/>
      <protection/>
    </xf>
    <xf numFmtId="0" fontId="7" fillId="2" borderId="51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vertical="center" wrapText="1"/>
      <protection/>
    </xf>
    <xf numFmtId="0" fontId="7" fillId="0" borderId="52" xfId="0" applyFont="1" applyBorder="1" applyAlignment="1" applyProtection="1">
      <alignment vertical="center" wrapText="1"/>
      <protection/>
    </xf>
    <xf numFmtId="0" fontId="11" fillId="0" borderId="53" xfId="0" applyFont="1" applyBorder="1" applyAlignment="1" applyProtection="1">
      <alignment wrapText="1"/>
      <protection/>
    </xf>
    <xf numFmtId="0" fontId="11" fillId="0" borderId="51" xfId="0" applyFont="1" applyBorder="1" applyAlignment="1" applyProtection="1">
      <alignment wrapText="1"/>
      <protection/>
    </xf>
    <xf numFmtId="0" fontId="11" fillId="0" borderId="50" xfId="0" applyFont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vertical="center" wrapText="1"/>
      <protection/>
    </xf>
    <xf numFmtId="0" fontId="10" fillId="0" borderId="31" xfId="0" applyFont="1" applyBorder="1" applyAlignment="1" applyProtection="1">
      <alignment vertical="center" wrapText="1"/>
      <protection/>
    </xf>
    <xf numFmtId="0" fontId="10" fillId="0" borderId="32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 applyProtection="1">
      <alignment horizontal="left" vertical="center" wrapText="1"/>
      <protection/>
    </xf>
    <xf numFmtId="49" fontId="4" fillId="7" borderId="28" xfId="0" applyNumberFormat="1" applyFont="1" applyFill="1" applyBorder="1" applyAlignment="1" applyProtection="1">
      <alignment horizontal="left" vertical="center" wrapText="1"/>
      <protection/>
    </xf>
    <xf numFmtId="49" fontId="4" fillId="7" borderId="3" xfId="0" applyNumberFormat="1" applyFont="1" applyFill="1" applyBorder="1" applyAlignment="1" applyProtection="1">
      <alignment horizontal="left" vertical="center" wrapText="1"/>
      <protection/>
    </xf>
    <xf numFmtId="49" fontId="4" fillId="7" borderId="1" xfId="0" applyNumberFormat="1" applyFont="1" applyFill="1" applyBorder="1" applyAlignment="1" applyProtection="1">
      <alignment horizontal="left" vertical="center" wrapText="1"/>
      <protection/>
    </xf>
    <xf numFmtId="49" fontId="4" fillId="7" borderId="29" xfId="0" applyNumberFormat="1" applyFont="1" applyFill="1" applyBorder="1" applyAlignment="1" applyProtection="1">
      <alignment horizontal="left" vertical="center" wrapText="1"/>
      <protection/>
    </xf>
    <xf numFmtId="49" fontId="4" fillId="7" borderId="30" xfId="0" applyNumberFormat="1" applyFont="1" applyFill="1" applyBorder="1" applyAlignment="1" applyProtection="1">
      <alignment horizontal="left" vertical="center" wrapText="1"/>
      <protection/>
    </xf>
    <xf numFmtId="49" fontId="4" fillId="7" borderId="5" xfId="0" applyNumberFormat="1" applyFont="1" applyFill="1" applyBorder="1" applyAlignment="1" applyProtection="1">
      <alignment horizontal="left" vertical="center" wrapText="1"/>
      <protection/>
    </xf>
    <xf numFmtId="0" fontId="2" fillId="7" borderId="11" xfId="0" applyFont="1" applyFill="1" applyBorder="1" applyAlignment="1" applyProtection="1">
      <alignment horizontal="center" vertical="center" wrapText="1"/>
      <protection/>
    </xf>
    <xf numFmtId="0" fontId="2" fillId="7" borderId="17" xfId="0" applyFont="1" applyFill="1" applyBorder="1" applyAlignment="1" applyProtection="1">
      <alignment horizontal="center" vertical="center" wrapText="1"/>
      <protection/>
    </xf>
    <xf numFmtId="4" fontId="5" fillId="5" borderId="15" xfId="0" applyNumberFormat="1" applyFont="1" applyFill="1" applyBorder="1" applyAlignment="1" applyProtection="1">
      <alignment horizontal="right" vertical="center"/>
      <protection locked="0"/>
    </xf>
    <xf numFmtId="4" fontId="5" fillId="5" borderId="18" xfId="0" applyNumberFormat="1" applyFont="1" applyFill="1" applyBorder="1" applyAlignment="1" applyProtection="1">
      <alignment horizontal="right" vertical="center"/>
      <protection locked="0"/>
    </xf>
    <xf numFmtId="1" fontId="5" fillId="5" borderId="23" xfId="0" applyNumberFormat="1" applyFont="1" applyFill="1" applyBorder="1" applyAlignment="1" applyProtection="1">
      <alignment horizontal="right" vertical="center"/>
      <protection locked="0"/>
    </xf>
    <xf numFmtId="1" fontId="5" fillId="5" borderId="56" xfId="0" applyNumberFormat="1" applyFont="1" applyFill="1" applyBorder="1" applyAlignment="1" applyProtection="1">
      <alignment horizontal="right" vertical="center"/>
      <protection locked="0"/>
    </xf>
    <xf numFmtId="4" fontId="2" fillId="6" borderId="11" xfId="0" applyNumberFormat="1" applyFont="1" applyFill="1" applyBorder="1" applyAlignment="1" applyProtection="1">
      <alignment horizontal="right" vertical="center"/>
      <protection/>
    </xf>
    <xf numFmtId="4" fontId="2" fillId="6" borderId="17" xfId="0" applyNumberFormat="1" applyFont="1" applyFill="1" applyBorder="1" applyAlignment="1" applyProtection="1">
      <alignment horizontal="right" vertical="center"/>
      <protection/>
    </xf>
    <xf numFmtId="4" fontId="4" fillId="6" borderId="15" xfId="0" applyNumberFormat="1" applyFont="1" applyFill="1" applyBorder="1" applyAlignment="1" applyProtection="1">
      <alignment horizontal="right" vertical="center"/>
      <protection/>
    </xf>
    <xf numFmtId="4" fontId="4" fillId="6" borderId="18" xfId="0" applyNumberFormat="1" applyFont="1" applyFill="1" applyBorder="1" applyAlignment="1" applyProtection="1">
      <alignment horizontal="right" vertical="center"/>
      <protection/>
    </xf>
    <xf numFmtId="4" fontId="4" fillId="6" borderId="12" xfId="0" applyNumberFormat="1" applyFont="1" applyFill="1" applyBorder="1" applyAlignment="1" applyProtection="1">
      <alignment horizontal="right" vertical="center" wrapText="1"/>
      <protection/>
    </xf>
    <xf numFmtId="4" fontId="4" fillId="6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/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" xfId="0" applyFont="1" applyBorder="1" applyProtection="1"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85" zoomScaleNormal="85" workbookViewId="0" topLeftCell="A1">
      <selection activeCell="B4" sqref="B4:G5"/>
    </sheetView>
  </sheetViews>
  <sheetFormatPr defaultColWidth="9.140625" defaultRowHeight="15"/>
  <cols>
    <col min="1" max="1" width="2.57421875" style="1" customWidth="1"/>
    <col min="2" max="2" width="13.140625" style="16" customWidth="1"/>
    <col min="3" max="3" width="10.140625" style="16" customWidth="1"/>
    <col min="4" max="4" width="16.00390625" style="16" customWidth="1"/>
    <col min="5" max="5" width="9.140625" style="16" customWidth="1"/>
    <col min="6" max="6" width="12.00390625" style="16" customWidth="1"/>
    <col min="7" max="7" width="6.140625" style="1" customWidth="1"/>
    <col min="8" max="8" width="8.57421875" style="1" customWidth="1"/>
    <col min="9" max="9" width="13.57421875" style="12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41"/>
      <c r="B1" s="81" t="s">
        <v>40</v>
      </c>
      <c r="C1" s="82"/>
      <c r="D1" s="82"/>
      <c r="E1" s="82"/>
      <c r="F1" s="82"/>
      <c r="G1" s="82"/>
      <c r="H1" s="82"/>
      <c r="I1" s="82"/>
      <c r="J1" s="82"/>
      <c r="K1" s="83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208"/>
      <c r="B3" s="110" t="s">
        <v>25</v>
      </c>
      <c r="C3" s="111"/>
      <c r="D3" s="111"/>
      <c r="E3" s="111"/>
      <c r="F3" s="111"/>
      <c r="G3" s="112"/>
      <c r="H3" s="6" t="s">
        <v>0</v>
      </c>
      <c r="I3" s="7" t="s">
        <v>1</v>
      </c>
      <c r="J3" s="8" t="s">
        <v>2</v>
      </c>
      <c r="K3" s="7" t="s">
        <v>3</v>
      </c>
      <c r="L3" s="7" t="s">
        <v>14</v>
      </c>
      <c r="M3" s="7" t="s">
        <v>4</v>
      </c>
    </row>
    <row r="4" spans="1:13" ht="12.75" customHeight="1">
      <c r="A4" s="209" t="s">
        <v>5</v>
      </c>
      <c r="B4" s="185" t="s">
        <v>42</v>
      </c>
      <c r="C4" s="186"/>
      <c r="D4" s="186"/>
      <c r="E4" s="186"/>
      <c r="F4" s="186"/>
      <c r="G4" s="187"/>
      <c r="H4" s="191">
        <v>11</v>
      </c>
      <c r="I4" s="193"/>
      <c r="J4" s="195"/>
      <c r="K4" s="197">
        <f>H4*I4</f>
        <v>0</v>
      </c>
      <c r="L4" s="199">
        <f>H4*(I4*J4/100)</f>
        <v>0</v>
      </c>
      <c r="M4" s="201">
        <f>IF(J4&gt;0,H4*I4*(J4/100+1),IF(I4&gt;0,"Zadejte DPH",0))</f>
        <v>0</v>
      </c>
    </row>
    <row r="5" spans="1:13" ht="14.25" customHeight="1" thickBot="1">
      <c r="A5" s="210"/>
      <c r="B5" s="188"/>
      <c r="C5" s="189"/>
      <c r="D5" s="189"/>
      <c r="E5" s="189"/>
      <c r="F5" s="189"/>
      <c r="G5" s="190"/>
      <c r="H5" s="192"/>
      <c r="I5" s="194"/>
      <c r="J5" s="196"/>
      <c r="K5" s="198"/>
      <c r="L5" s="200"/>
      <c r="M5" s="202"/>
    </row>
    <row r="6" spans="1:13" ht="15" customHeight="1" thickBot="1">
      <c r="A6" s="9"/>
      <c r="B6" s="10"/>
      <c r="C6" s="10"/>
      <c r="D6" s="113" t="s">
        <v>26</v>
      </c>
      <c r="E6" s="114"/>
      <c r="F6" s="114"/>
      <c r="G6" s="114"/>
      <c r="H6" s="114"/>
      <c r="I6" s="114"/>
      <c r="J6" s="115"/>
      <c r="K6" s="24">
        <f>SUM(K4:K5)</f>
        <v>0</v>
      </c>
      <c r="L6" s="25">
        <f>SUM(L4:L5)</f>
        <v>0</v>
      </c>
      <c r="M6" s="26">
        <f>SUM(M4:M5)</f>
        <v>0</v>
      </c>
    </row>
    <row r="7" spans="1:13" ht="12" customHeight="1">
      <c r="A7" s="9"/>
      <c r="B7" s="10"/>
      <c r="C7" s="10"/>
      <c r="D7" s="10"/>
      <c r="E7" s="10"/>
      <c r="F7" s="11"/>
      <c r="G7" s="11"/>
      <c r="H7" s="11"/>
      <c r="K7" s="13"/>
      <c r="L7" s="14"/>
      <c r="M7" s="15"/>
    </row>
    <row r="8" spans="1:13" ht="12.75" customHeight="1" thickBot="1">
      <c r="A8" s="18"/>
      <c r="B8" s="19"/>
      <c r="C8" s="19"/>
      <c r="D8" s="17"/>
      <c r="E8" s="19"/>
      <c r="F8" s="20"/>
      <c r="G8" s="20"/>
      <c r="H8" s="20"/>
      <c r="K8" s="27"/>
      <c r="L8" s="28"/>
      <c r="M8" s="29"/>
    </row>
    <row r="9" spans="2:13" ht="17.25" customHeight="1" thickBot="1">
      <c r="B9" s="157" t="s">
        <v>28</v>
      </c>
      <c r="C9" s="158"/>
      <c r="D9" s="158"/>
      <c r="E9" s="158"/>
      <c r="F9" s="158"/>
      <c r="G9" s="158"/>
      <c r="H9" s="158"/>
      <c r="I9" s="158"/>
      <c r="J9" s="159"/>
      <c r="K9" s="30">
        <f>SUM(_xlfn.IFERROR(K6,0),_xlfn.IFERROR(#REF!,0),_xlfn.IFERROR(#REF!,0),_xlfn.IFERROR(#REF!,0))</f>
        <v>0</v>
      </c>
      <c r="L9" s="30">
        <f>SUM(_xlfn.IFERROR(L6,0),_xlfn.IFERROR(#REF!,0),_xlfn.IFERROR(#REF!,0),_xlfn.IFERROR(#REF!,0))</f>
        <v>0</v>
      </c>
      <c r="M9" s="30">
        <f>SUM(_xlfn.IFERROR(M6,0),_xlfn.IFERROR(#REF!,0),_xlfn.IFERROR(#REF!,0),_xlfn.IFERROR(#REF!,0))</f>
        <v>0</v>
      </c>
    </row>
    <row r="10" spans="1:13" s="204" customFormat="1" ht="17.25" customHeight="1">
      <c r="A10" s="18"/>
      <c r="B10" s="11"/>
      <c r="C10" s="11"/>
      <c r="D10" s="11"/>
      <c r="E10" s="11"/>
      <c r="F10" s="11"/>
      <c r="G10" s="11"/>
      <c r="H10" s="11"/>
      <c r="I10" s="11"/>
      <c r="J10" s="11"/>
      <c r="K10" s="203"/>
      <c r="L10" s="203"/>
      <c r="M10" s="203"/>
    </row>
    <row r="11" spans="2:6" ht="15.75" thickBot="1">
      <c r="B11" s="174" t="s">
        <v>41</v>
      </c>
      <c r="C11" s="174"/>
      <c r="D11" s="174"/>
      <c r="E11" s="21"/>
      <c r="F11" s="21"/>
    </row>
    <row r="12" spans="1:13" ht="36.75" customHeight="1" thickBot="1">
      <c r="A12" s="163" t="s">
        <v>6</v>
      </c>
      <c r="B12" s="175" t="s">
        <v>7</v>
      </c>
      <c r="C12" s="176"/>
      <c r="D12" s="177"/>
      <c r="E12" s="33" t="s">
        <v>18</v>
      </c>
      <c r="F12" s="34" t="s">
        <v>2</v>
      </c>
      <c r="G12" s="161" t="s">
        <v>14</v>
      </c>
      <c r="H12" s="162"/>
      <c r="I12" s="35" t="s">
        <v>19</v>
      </c>
      <c r="K12" s="32"/>
      <c r="L12" s="32"/>
      <c r="M12" s="32"/>
    </row>
    <row r="13" spans="1:13" ht="24.95" customHeight="1" thickBot="1">
      <c r="A13" s="164"/>
      <c r="B13" s="93" t="s">
        <v>22</v>
      </c>
      <c r="C13" s="94"/>
      <c r="D13" s="95"/>
      <c r="E13" s="36"/>
      <c r="F13" s="42"/>
      <c r="G13" s="105">
        <f aca="true" t="shared" si="0" ref="G13:G18">I13-E13</f>
        <v>0</v>
      </c>
      <c r="H13" s="106"/>
      <c r="I13" s="37">
        <f>E13*(F13/100+1)</f>
        <v>0</v>
      </c>
      <c r="K13" s="32"/>
      <c r="L13" s="32"/>
      <c r="M13" s="32"/>
    </row>
    <row r="14" spans="1:13" ht="24.95" customHeight="1">
      <c r="A14" s="164"/>
      <c r="B14" s="181" t="s">
        <v>21</v>
      </c>
      <c r="C14" s="54" t="s">
        <v>20</v>
      </c>
      <c r="D14" s="55"/>
      <c r="E14" s="38"/>
      <c r="F14" s="43"/>
      <c r="G14" s="52">
        <f t="shared" si="0"/>
        <v>0</v>
      </c>
      <c r="H14" s="53"/>
      <c r="I14" s="39">
        <f>E14*(F14/100+1)</f>
        <v>0</v>
      </c>
      <c r="K14" s="32"/>
      <c r="L14" s="32"/>
      <c r="M14" s="32"/>
    </row>
    <row r="15" spans="1:13" ht="24.95" customHeight="1" thickBot="1">
      <c r="A15" s="164"/>
      <c r="B15" s="182"/>
      <c r="C15" s="183" t="s">
        <v>17</v>
      </c>
      <c r="D15" s="184"/>
      <c r="E15" s="38"/>
      <c r="F15" s="43"/>
      <c r="G15" s="52">
        <f t="shared" si="0"/>
        <v>0</v>
      </c>
      <c r="H15" s="53"/>
      <c r="I15" s="39">
        <f aca="true" t="shared" si="1" ref="I15:I18">E15*(F15/100+1)</f>
        <v>0</v>
      </c>
      <c r="K15" s="32"/>
      <c r="L15" s="32"/>
      <c r="M15" s="32"/>
    </row>
    <row r="16" spans="1:13" ht="24.95" customHeight="1" thickBot="1">
      <c r="A16" s="164"/>
      <c r="B16" s="107" t="s">
        <v>23</v>
      </c>
      <c r="C16" s="54" t="s">
        <v>24</v>
      </c>
      <c r="D16" s="178"/>
      <c r="E16" s="31"/>
      <c r="F16" s="43"/>
      <c r="G16" s="52">
        <f t="shared" si="0"/>
        <v>0</v>
      </c>
      <c r="H16" s="53"/>
      <c r="I16" s="39">
        <f>E16*(F16/100+1)</f>
        <v>0</v>
      </c>
      <c r="K16" s="78" t="s">
        <v>27</v>
      </c>
      <c r="L16" s="79"/>
      <c r="M16" s="80"/>
    </row>
    <row r="17" spans="1:13" ht="24.95" customHeight="1">
      <c r="A17" s="164"/>
      <c r="B17" s="108"/>
      <c r="C17" s="166" t="s">
        <v>20</v>
      </c>
      <c r="D17" s="167"/>
      <c r="E17" s="31"/>
      <c r="F17" s="43"/>
      <c r="G17" s="52">
        <f t="shared" si="0"/>
        <v>0</v>
      </c>
      <c r="H17" s="53"/>
      <c r="I17" s="39">
        <f>E17*(F17/100+1)</f>
        <v>0</v>
      </c>
      <c r="K17" s="99" t="s">
        <v>39</v>
      </c>
      <c r="L17" s="100"/>
      <c r="M17" s="101"/>
    </row>
    <row r="18" spans="1:13" ht="24.95" customHeight="1" thickBot="1">
      <c r="A18" s="164"/>
      <c r="B18" s="109"/>
      <c r="C18" s="179" t="s">
        <v>17</v>
      </c>
      <c r="D18" s="180"/>
      <c r="E18" s="31"/>
      <c r="F18" s="43"/>
      <c r="G18" s="52">
        <f t="shared" si="0"/>
        <v>0</v>
      </c>
      <c r="H18" s="53"/>
      <c r="I18" s="39">
        <f t="shared" si="1"/>
        <v>0</v>
      </c>
      <c r="K18" s="102"/>
      <c r="L18" s="103"/>
      <c r="M18" s="104"/>
    </row>
    <row r="19" spans="1:13" ht="24.95" customHeight="1" thickBot="1">
      <c r="A19" s="164"/>
      <c r="B19" s="168" t="s">
        <v>8</v>
      </c>
      <c r="C19" s="169"/>
      <c r="D19" s="170"/>
      <c r="E19" s="59"/>
      <c r="F19" s="60"/>
      <c r="G19" s="60"/>
      <c r="H19" s="60"/>
      <c r="I19" s="61"/>
      <c r="K19" s="32"/>
      <c r="L19" s="32"/>
      <c r="M19" s="32"/>
    </row>
    <row r="20" spans="1:13" ht="15.75" customHeight="1" thickBot="1">
      <c r="A20" s="165"/>
      <c r="B20" s="171" t="s">
        <v>9</v>
      </c>
      <c r="C20" s="172"/>
      <c r="D20" s="173"/>
      <c r="E20" s="56"/>
      <c r="F20" s="57"/>
      <c r="G20" s="57"/>
      <c r="H20" s="57"/>
      <c r="I20" s="58"/>
      <c r="K20" s="32"/>
      <c r="L20" s="32"/>
      <c r="M20" s="32"/>
    </row>
    <row r="21" spans="1:8" ht="12" customHeight="1" thickBot="1">
      <c r="A21" s="9"/>
      <c r="B21" s="22"/>
      <c r="C21" s="22"/>
      <c r="D21" s="22"/>
      <c r="E21" s="11"/>
      <c r="F21" s="11"/>
      <c r="G21" s="11"/>
      <c r="H21" s="23"/>
    </row>
    <row r="22" spans="1:13" ht="15" customHeight="1">
      <c r="A22" s="96" t="s">
        <v>32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1:13" ht="15" customHeight="1">
      <c r="A23" s="84" t="s">
        <v>33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1:13" ht="15" customHeight="1" thickBot="1">
      <c r="A24" s="87" t="s">
        <v>15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9"/>
    </row>
    <row r="25" ht="12" customHeight="1" thickBot="1"/>
    <row r="26" spans="1:10" ht="15" customHeight="1" thickBot="1">
      <c r="A26" s="205" t="s">
        <v>34</v>
      </c>
      <c r="B26" s="206"/>
      <c r="C26" s="206"/>
      <c r="D26" s="206"/>
      <c r="E26" s="206"/>
      <c r="F26" s="206"/>
      <c r="G26" s="206"/>
      <c r="H26" s="206"/>
      <c r="I26" s="206"/>
      <c r="J26" s="207"/>
    </row>
    <row r="27" ht="12" customHeight="1" thickBot="1"/>
    <row r="28" spans="1:13" ht="15.75" thickBot="1">
      <c r="A28" s="68" t="s">
        <v>10</v>
      </c>
      <c r="B28" s="69"/>
      <c r="C28" s="70"/>
      <c r="D28" s="62"/>
      <c r="E28" s="63"/>
      <c r="F28" s="63"/>
      <c r="G28" s="64"/>
      <c r="I28" s="76" t="s">
        <v>11</v>
      </c>
      <c r="J28" s="77"/>
      <c r="K28" s="74"/>
      <c r="L28" s="74"/>
      <c r="M28" s="75"/>
    </row>
    <row r="29" spans="1:13" ht="15.75" thickBot="1">
      <c r="A29" s="71"/>
      <c r="B29" s="72"/>
      <c r="C29" s="73"/>
      <c r="D29" s="65"/>
      <c r="E29" s="66"/>
      <c r="F29" s="66"/>
      <c r="G29" s="67"/>
      <c r="I29" s="147" t="s">
        <v>16</v>
      </c>
      <c r="J29" s="148"/>
      <c r="K29" s="74"/>
      <c r="L29" s="74"/>
      <c r="M29" s="75"/>
    </row>
    <row r="30" spans="1:13" ht="15" customHeight="1">
      <c r="A30" s="149" t="s">
        <v>12</v>
      </c>
      <c r="B30" s="160"/>
      <c r="C30" s="150"/>
      <c r="D30" s="151"/>
      <c r="E30" s="152"/>
      <c r="F30" s="152"/>
      <c r="G30" s="153"/>
      <c r="I30" s="149" t="s">
        <v>12</v>
      </c>
      <c r="J30" s="150"/>
      <c r="K30" s="90"/>
      <c r="L30" s="91"/>
      <c r="M30" s="92"/>
    </row>
    <row r="31" spans="1:13" ht="15">
      <c r="A31" s="140"/>
      <c r="B31" s="141"/>
      <c r="C31" s="142"/>
      <c r="D31" s="119"/>
      <c r="E31" s="120"/>
      <c r="F31" s="120"/>
      <c r="G31" s="121"/>
      <c r="I31" s="136"/>
      <c r="J31" s="137"/>
      <c r="K31" s="125"/>
      <c r="L31" s="126"/>
      <c r="M31" s="127"/>
    </row>
    <row r="32" spans="1:13" ht="15">
      <c r="A32" s="143"/>
      <c r="B32" s="144"/>
      <c r="C32" s="145"/>
      <c r="D32" s="119"/>
      <c r="E32" s="120"/>
      <c r="F32" s="120"/>
      <c r="G32" s="121"/>
      <c r="I32" s="138"/>
      <c r="J32" s="139"/>
      <c r="K32" s="125"/>
      <c r="L32" s="126"/>
      <c r="M32" s="127"/>
    </row>
    <row r="33" spans="1:13" ht="15" customHeight="1">
      <c r="A33" s="131" t="s">
        <v>29</v>
      </c>
      <c r="B33" s="146"/>
      <c r="C33" s="132"/>
      <c r="D33" s="128"/>
      <c r="E33" s="129"/>
      <c r="F33" s="129"/>
      <c r="G33" s="130"/>
      <c r="I33" s="131" t="s">
        <v>29</v>
      </c>
      <c r="J33" s="132"/>
      <c r="K33" s="133"/>
      <c r="L33" s="134"/>
      <c r="M33" s="135"/>
    </row>
    <row r="34" spans="1:13" ht="15" customHeight="1">
      <c r="A34" s="131" t="s">
        <v>30</v>
      </c>
      <c r="B34" s="146"/>
      <c r="C34" s="132"/>
      <c r="D34" s="154"/>
      <c r="E34" s="155"/>
      <c r="F34" s="155"/>
      <c r="G34" s="156"/>
      <c r="I34" s="131" t="s">
        <v>30</v>
      </c>
      <c r="J34" s="132"/>
      <c r="K34" s="125"/>
      <c r="L34" s="126"/>
      <c r="M34" s="127"/>
    </row>
    <row r="35" spans="1:13" ht="15" customHeight="1" thickBot="1">
      <c r="A35" s="116" t="s">
        <v>31</v>
      </c>
      <c r="B35" s="117"/>
      <c r="C35" s="118"/>
      <c r="D35" s="122"/>
      <c r="E35" s="123"/>
      <c r="F35" s="123"/>
      <c r="G35" s="124"/>
      <c r="I35" s="131" t="s">
        <v>31</v>
      </c>
      <c r="J35" s="132"/>
      <c r="K35" s="125"/>
      <c r="L35" s="126"/>
      <c r="M35" s="127"/>
    </row>
    <row r="36" spans="1:13" ht="33" customHeight="1" thickBot="1">
      <c r="A36" s="23"/>
      <c r="B36" s="23"/>
      <c r="C36" s="23"/>
      <c r="D36" s="40"/>
      <c r="E36" s="40"/>
      <c r="F36" s="40"/>
      <c r="G36" s="40"/>
      <c r="I36" s="50" t="s">
        <v>13</v>
      </c>
      <c r="J36" s="51"/>
      <c r="K36" s="47"/>
      <c r="L36" s="48"/>
      <c r="M36" s="49"/>
    </row>
    <row r="37" ht="12" customHeight="1"/>
  </sheetData>
  <sheetProtection algorithmName="SHA-512" hashValue="EOLcPTIqwBmGtpJn0dKrOxJ0tVo7hGmrdLyzjaXHVd73y2Z2UG2nIS2V9bWeZwnOLLE268eq+KmMCFvfgmXP5w==" saltValue="gpqEYXrtGhdzMKzr8LCudQ==" spinCount="100000" sheet="1" objects="1" scenarios="1"/>
  <mergeCells count="70">
    <mergeCell ref="K4:K5"/>
    <mergeCell ref="L4:L5"/>
    <mergeCell ref="M4:M5"/>
    <mergeCell ref="A4:A5"/>
    <mergeCell ref="B4:G5"/>
    <mergeCell ref="H4:H5"/>
    <mergeCell ref="I4:I5"/>
    <mergeCell ref="J4:J5"/>
    <mergeCell ref="C17:D17"/>
    <mergeCell ref="B19:D19"/>
    <mergeCell ref="B20:D20"/>
    <mergeCell ref="B11:D11"/>
    <mergeCell ref="B12:D12"/>
    <mergeCell ref="C16:D16"/>
    <mergeCell ref="C18:D18"/>
    <mergeCell ref="B14:B15"/>
    <mergeCell ref="C15:D15"/>
    <mergeCell ref="K29:M29"/>
    <mergeCell ref="I29:J29"/>
    <mergeCell ref="K34:M34"/>
    <mergeCell ref="I30:J30"/>
    <mergeCell ref="D30:G30"/>
    <mergeCell ref="D34:G34"/>
    <mergeCell ref="I33:J33"/>
    <mergeCell ref="K33:M33"/>
    <mergeCell ref="I34:J34"/>
    <mergeCell ref="I35:J35"/>
    <mergeCell ref="I31:J32"/>
    <mergeCell ref="K35:M35"/>
    <mergeCell ref="A35:C35"/>
    <mergeCell ref="D32:G32"/>
    <mergeCell ref="D35:G35"/>
    <mergeCell ref="D31:G31"/>
    <mergeCell ref="D33:G33"/>
    <mergeCell ref="A31:C32"/>
    <mergeCell ref="A33:C33"/>
    <mergeCell ref="A34:C34"/>
    <mergeCell ref="B9:J9"/>
    <mergeCell ref="A30:C30"/>
    <mergeCell ref="G17:H17"/>
    <mergeCell ref="G15:H15"/>
    <mergeCell ref="G14:H14"/>
    <mergeCell ref="G12:H12"/>
    <mergeCell ref="A12:A20"/>
    <mergeCell ref="B1:K1"/>
    <mergeCell ref="A23:M23"/>
    <mergeCell ref="A24:M24"/>
    <mergeCell ref="K30:M30"/>
    <mergeCell ref="A26:J26"/>
    <mergeCell ref="B13:D13"/>
    <mergeCell ref="A22:M22"/>
    <mergeCell ref="K17:M18"/>
    <mergeCell ref="G13:H13"/>
    <mergeCell ref="G18:H18"/>
    <mergeCell ref="B16:B18"/>
    <mergeCell ref="B3:G3"/>
    <mergeCell ref="D6:J6"/>
    <mergeCell ref="K36:M36"/>
    <mergeCell ref="I36:J36"/>
    <mergeCell ref="G16:H16"/>
    <mergeCell ref="C14:D14"/>
    <mergeCell ref="E20:I20"/>
    <mergeCell ref="E19:I19"/>
    <mergeCell ref="D28:G29"/>
    <mergeCell ref="A28:C29"/>
    <mergeCell ref="K28:M28"/>
    <mergeCell ref="I28:J28"/>
    <mergeCell ref="K16:M16"/>
    <mergeCell ref="K31:M31"/>
    <mergeCell ref="K32:M32"/>
  </mergeCells>
  <conditionalFormatting sqref="M4:M5">
    <cfRule type="containsText" priority="1" dxfId="0" operator="containsText" text="Zadejte DPH">
      <formula>NOT(ISERROR(SEARCH("Zadejte DPH",M4)))</formula>
    </cfRule>
    <cfRule type="cellIs" priority="2" dxfId="0" operator="equal">
      <formula>"Chybná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F13:F18 J4:J5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2" manualBreakCount="2">
    <brk id="26" max="16383" man="1"/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44" t="s">
        <v>35</v>
      </c>
      <c r="B1" s="45"/>
    </row>
    <row r="2" spans="1:2" ht="15">
      <c r="A2" s="45" t="s">
        <v>36</v>
      </c>
      <c r="B2" s="46">
        <v>21</v>
      </c>
    </row>
    <row r="3" spans="1:2" ht="15">
      <c r="A3" s="45" t="s">
        <v>37</v>
      </c>
      <c r="B3" s="46">
        <v>15</v>
      </c>
    </row>
    <row r="4" spans="1:2" ht="15">
      <c r="A4" s="45" t="s">
        <v>38</v>
      </c>
      <c r="B4" s="46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Maršálková Leona</cp:lastModifiedBy>
  <cp:lastPrinted>2021-09-08T12:30:18Z</cp:lastPrinted>
  <dcterms:created xsi:type="dcterms:W3CDTF">2019-09-24T11:59:36Z</dcterms:created>
  <dcterms:modified xsi:type="dcterms:W3CDTF">2021-09-08T12:33:19Z</dcterms:modified>
  <cp:category/>
  <cp:version/>
  <cp:contentType/>
  <cp:contentStatus/>
</cp:coreProperties>
</file>