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640" windowHeight="828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<sst xmlns="http://schemas.openxmlformats.org/spreadsheetml/2006/main" count="39" uniqueCount="39">
  <si>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</si>
  <si>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</si>
  <si>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</si>
  <si>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</si>
  <si>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</si>
  <si>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</si>
  <si>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</si>
  <si>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</si>
  <si>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</si>
  <si>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</si>
  <si>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</si>
  <si>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</si>
  <si>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</si>
  <si>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</si>
  <si>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</si>
  <si>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Část 3</t>
  </si>
  <si>
    <t>Dodavatel je povinen vyplnit všechna žlutě označená pole (tj. kód SÚKL a název léčivého přípravku, způsob dodání a dále cenu za 1 balení)</t>
  </si>
  <si>
    <t>R07AX02</t>
  </si>
  <si>
    <t>R07AX31</t>
  </si>
  <si>
    <t>R07AX30</t>
  </si>
  <si>
    <t xml:space="preserve">150MG TBL FLM 28 </t>
  </si>
  <si>
    <t xml:space="preserve">75MG GRA SCC 56(4X14) </t>
  </si>
  <si>
    <t xml:space="preserve">100MG/150MG TBL FLM 28 </t>
  </si>
  <si>
    <t xml:space="preserve">150MG/188MG GRA 56 </t>
  </si>
  <si>
    <t xml:space="preserve">100MG/125MG TBL FLM 112(4X28) </t>
  </si>
  <si>
    <t xml:space="preserve">200MG/125MG TBL FLM 112(4X28) </t>
  </si>
  <si>
    <t>Léčiva k léčbě cystické fibrózy - 4 roky</t>
  </si>
  <si>
    <t xml:space="preserve">100MG/125MG GRA 56 </t>
  </si>
  <si>
    <t>R07AX32</t>
  </si>
  <si>
    <t xml:space="preserve"> Ivacaftorum</t>
  </si>
  <si>
    <t>Ivacaftorum + Tezacaftorum</t>
  </si>
  <si>
    <t>Ivacaftorum + Lumacaftorum</t>
  </si>
  <si>
    <t>Ivacaftorum + Tezacaftorum + Elexacaftorum</t>
  </si>
  <si>
    <t>75MG/50MG/100MG TBL FLM 56</t>
  </si>
  <si>
    <t>37,5MG/25/50 mg TBL FLM 56</t>
  </si>
  <si>
    <t>150MG TBL FLM 56</t>
  </si>
  <si>
    <t xml:space="preserve">75MG TBL FLM 28 </t>
  </si>
  <si>
    <t>Úhrada z veřejného zdravotního pojištění *</t>
  </si>
  <si>
    <t>* Účastník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</si>
</sst>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medium"/>
      <bottom/>
    </border>
    <border>
      <left style="hair"/>
      <right style="medium"/>
      <top style="medium"/>
      <bottom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>
        <color theme="0"/>
      </left>
      <right style="thin">
        <color theme="0"/>
      </right>
      <top style="hair"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5" fillId="0" borderId="8" xfId="0" applyFont="1" applyBorder="1"/>
    <xf numFmtId="0" fontId="5" fillId="0" borderId="9" xfId="0" applyFont="1" applyBorder="1"/>
    <xf numFmtId="0" fontId="4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/>
    </xf>
    <xf numFmtId="0" fontId="5" fillId="0" borderId="12" xfId="0" applyFont="1" applyBorder="1"/>
    <xf numFmtId="0" fontId="2" fillId="3" borderId="13" xfId="0" applyFont="1" applyFill="1" applyBorder="1" applyAlignment="1">
      <alignment/>
    </xf>
    <xf numFmtId="0" fontId="5" fillId="0" borderId="14" xfId="0" applyFont="1" applyBorder="1"/>
    <xf numFmtId="0" fontId="5" fillId="0" borderId="15" xfId="0" applyFont="1" applyBorder="1"/>
    <xf numFmtId="3" fontId="3" fillId="0" borderId="2" xfId="0" applyNumberFormat="1" applyFont="1" applyBorder="1"/>
    <xf numFmtId="3" fontId="3" fillId="0" borderId="5" xfId="0" applyNumberFormat="1" applyFont="1" applyBorder="1"/>
    <xf numFmtId="3" fontId="4" fillId="2" borderId="7" xfId="0" applyNumberFormat="1" applyFont="1" applyFill="1" applyBorder="1" applyAlignment="1">
      <alignment vertical="top" wrapText="1"/>
    </xf>
    <xf numFmtId="3" fontId="3" fillId="2" borderId="11" xfId="0" applyNumberFormat="1" applyFont="1" applyFill="1" applyBorder="1"/>
    <xf numFmtId="3" fontId="3" fillId="0" borderId="1" xfId="0" applyNumberFormat="1" applyFont="1" applyBorder="1"/>
    <xf numFmtId="3" fontId="4" fillId="2" borderId="6" xfId="0" applyNumberFormat="1" applyFont="1" applyFill="1" applyBorder="1" applyAlignment="1">
      <alignment vertical="top" wrapText="1"/>
    </xf>
    <xf numFmtId="3" fontId="2" fillId="3" borderId="13" xfId="0" applyNumberFormat="1" applyFont="1" applyFill="1" applyBorder="1" applyAlignment="1">
      <alignment/>
    </xf>
    <xf numFmtId="3" fontId="2" fillId="2" borderId="16" xfId="0" applyNumberFormat="1" applyFont="1" applyFill="1" applyBorder="1" applyAlignment="1">
      <alignment wrapText="1"/>
    </xf>
    <xf numFmtId="3" fontId="4" fillId="4" borderId="17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5" fillId="0" borderId="18" xfId="0" applyFont="1" applyBorder="1"/>
    <xf numFmtId="3" fontId="2" fillId="3" borderId="18" xfId="0" applyNumberFormat="1" applyFont="1" applyFill="1" applyBorder="1" applyAlignment="1">
      <alignment/>
    </xf>
    <xf numFmtId="3" fontId="3" fillId="2" borderId="18" xfId="0" applyNumberFormat="1" applyFont="1" applyFill="1" applyBorder="1"/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5" fillId="0" borderId="20" xfId="0" applyFont="1" applyBorder="1"/>
    <xf numFmtId="3" fontId="2" fillId="3" borderId="20" xfId="0" applyNumberFormat="1" applyFont="1" applyFill="1" applyBorder="1" applyAlignment="1">
      <alignment/>
    </xf>
    <xf numFmtId="3" fontId="3" fillId="2" borderId="20" xfId="0" applyNumberFormat="1" applyFont="1" applyFill="1" applyBorder="1"/>
    <xf numFmtId="3" fontId="2" fillId="2" borderId="21" xfId="0" applyNumberFormat="1" applyFont="1" applyFill="1" applyBorder="1" applyAlignment="1">
      <alignment wrapText="1"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5" fillId="0" borderId="23" xfId="0" applyFont="1" applyBorder="1"/>
    <xf numFmtId="3" fontId="2" fillId="3" borderId="23" xfId="0" applyNumberFormat="1" applyFont="1" applyFill="1" applyBorder="1" applyAlignment="1">
      <alignment/>
    </xf>
    <xf numFmtId="3" fontId="3" fillId="2" borderId="23" xfId="0" applyNumberFormat="1" applyFont="1" applyFill="1" applyBorder="1"/>
    <xf numFmtId="3" fontId="2" fillId="2" borderId="24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3" fontId="2" fillId="3" borderId="25" xfId="0" applyNumberFormat="1" applyFont="1" applyFill="1" applyBorder="1" applyAlignment="1">
      <alignment/>
    </xf>
    <xf numFmtId="3" fontId="3" fillId="2" borderId="8" xfId="0" applyNumberFormat="1" applyFont="1" applyFill="1" applyBorder="1"/>
    <xf numFmtId="3" fontId="2" fillId="2" borderId="26" xfId="0" applyNumberFormat="1" applyFont="1" applyFill="1" applyBorder="1" applyAlignment="1">
      <alignment wrapText="1"/>
    </xf>
    <xf numFmtId="0" fontId="2" fillId="3" borderId="9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3" fontId="2" fillId="3" borderId="27" xfId="0" applyNumberFormat="1" applyFont="1" applyFill="1" applyBorder="1" applyAlignment="1">
      <alignment/>
    </xf>
    <xf numFmtId="3" fontId="3" fillId="2" borderId="9" xfId="0" applyNumberFormat="1" applyFont="1" applyFill="1" applyBorder="1"/>
    <xf numFmtId="3" fontId="2" fillId="2" borderId="28" xfId="0" applyNumberFormat="1" applyFont="1" applyFill="1" applyBorder="1" applyAlignment="1">
      <alignment wrapText="1"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3" fontId="2" fillId="2" borderId="31" xfId="0" applyNumberFormat="1" applyFont="1" applyFill="1" applyBorder="1" applyAlignment="1">
      <alignment wrapText="1"/>
    </xf>
    <xf numFmtId="0" fontId="2" fillId="3" borderId="32" xfId="0" applyFont="1" applyFill="1" applyBorder="1" applyAlignment="1">
      <alignment/>
    </xf>
    <xf numFmtId="0" fontId="4" fillId="2" borderId="1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/>
    </xf>
    <xf numFmtId="0" fontId="4" fillId="5" borderId="33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40" xfId="0" applyFont="1" applyBorder="1"/>
    <xf numFmtId="3" fontId="3" fillId="0" borderId="40" xfId="0" applyNumberFormat="1" applyFont="1" applyBorder="1"/>
    <xf numFmtId="3" fontId="2" fillId="3" borderId="0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R07AX32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8" zoomScaleNormal="98" workbookViewId="0" topLeftCell="A1">
      <selection activeCell="G30" sqref="G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1.8515625" style="1" bestFit="1" customWidth="1"/>
    <col min="4" max="4" width="10.00390625" style="1" customWidth="1"/>
    <col min="5" max="6" width="22.57421875" style="1" customWidth="1"/>
    <col min="7" max="7" width="39.140625" style="1" bestFit="1" customWidth="1"/>
    <col min="8" max="8" width="19.00390625" style="1" customWidth="1"/>
    <col min="9" max="9" width="23.140625" style="1" customWidth="1"/>
    <col min="10" max="10" width="14.28125" style="20" customWidth="1"/>
    <col min="11" max="11" width="11.7109375" style="20" customWidth="1"/>
    <col min="12" max="12" width="14.00390625" style="20" customWidth="1"/>
    <col min="13" max="13" width="11.8515625" style="20" bestFit="1" customWidth="1"/>
    <col min="14" max="14" width="27.8515625" style="2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16"/>
      <c r="K1" s="16"/>
      <c r="L1" s="16"/>
      <c r="M1" s="16"/>
      <c r="N1" s="16"/>
    </row>
    <row r="2" spans="2:14" ht="15">
      <c r="B2" s="57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2:14" ht="15">
      <c r="B3" s="5"/>
      <c r="C3" s="5"/>
      <c r="D3" s="5"/>
      <c r="E3" s="5"/>
      <c r="F3" s="5"/>
      <c r="G3" s="5"/>
      <c r="H3" s="5"/>
      <c r="I3" s="5"/>
      <c r="J3" s="17"/>
      <c r="K3" s="17"/>
      <c r="L3" s="17"/>
      <c r="M3" s="17"/>
      <c r="N3" s="17"/>
    </row>
    <row r="4" spans="1:15" ht="28.5" customHeight="1" thickBot="1">
      <c r="A4" s="3"/>
      <c r="B4" s="6" t="s">
        <v>0</v>
      </c>
      <c r="C4" s="6" t="s">
        <v>1</v>
      </c>
      <c r="D4" s="6" t="s">
        <v>2</v>
      </c>
      <c r="E4" s="6" t="s">
        <v>3</v>
      </c>
      <c r="F4" s="6" t="s">
        <v>12</v>
      </c>
      <c r="G4" s="6" t="s">
        <v>4</v>
      </c>
      <c r="H4" s="7" t="s">
        <v>13</v>
      </c>
      <c r="I4" s="7" t="s">
        <v>37</v>
      </c>
      <c r="J4" s="18" t="s">
        <v>7</v>
      </c>
      <c r="K4" s="21" t="s">
        <v>5</v>
      </c>
      <c r="L4" s="21" t="s">
        <v>8</v>
      </c>
      <c r="M4" s="18" t="s">
        <v>10</v>
      </c>
      <c r="N4" s="21" t="s">
        <v>11</v>
      </c>
      <c r="O4" s="4"/>
    </row>
    <row r="5" spans="1:15" ht="14.25">
      <c r="A5" s="3"/>
      <c r="B5" s="65" t="s">
        <v>17</v>
      </c>
      <c r="C5" s="68" t="s">
        <v>29</v>
      </c>
      <c r="D5" s="51"/>
      <c r="E5" s="41"/>
      <c r="F5" s="41"/>
      <c r="G5" s="8" t="s">
        <v>36</v>
      </c>
      <c r="H5" s="42"/>
      <c r="I5" s="42"/>
      <c r="J5" s="43"/>
      <c r="K5" s="43"/>
      <c r="L5" s="43"/>
      <c r="M5" s="44">
        <v>550</v>
      </c>
      <c r="N5" s="45">
        <f>SUM(J5*M5)</f>
        <v>0</v>
      </c>
      <c r="O5" s="4"/>
    </row>
    <row r="6" spans="1:15" ht="15" customHeight="1">
      <c r="A6" s="3"/>
      <c r="B6" s="66"/>
      <c r="C6" s="69"/>
      <c r="D6" s="52"/>
      <c r="E6" s="25"/>
      <c r="F6" s="25"/>
      <c r="G6" s="26" t="s">
        <v>20</v>
      </c>
      <c r="H6" s="25"/>
      <c r="I6" s="25"/>
      <c r="J6" s="27"/>
      <c r="K6" s="27"/>
      <c r="L6" s="27"/>
      <c r="M6" s="28">
        <v>3000</v>
      </c>
      <c r="N6" s="53">
        <f aca="true" t="shared" si="0" ref="N6:N14">SUM(J6*M6)</f>
        <v>0</v>
      </c>
      <c r="O6" s="4"/>
    </row>
    <row r="7" spans="1:15" ht="15" customHeight="1">
      <c r="A7" s="3"/>
      <c r="B7" s="66"/>
      <c r="C7" s="69"/>
      <c r="D7" s="52"/>
      <c r="E7" s="25"/>
      <c r="F7" s="25"/>
      <c r="G7" s="26" t="s">
        <v>35</v>
      </c>
      <c r="H7" s="25"/>
      <c r="I7" s="25"/>
      <c r="J7" s="27"/>
      <c r="K7" s="27"/>
      <c r="L7" s="27"/>
      <c r="M7" s="28">
        <v>50</v>
      </c>
      <c r="N7" s="53">
        <f>J7*M7</f>
        <v>0</v>
      </c>
      <c r="O7" s="4"/>
    </row>
    <row r="8" spans="1:15" ht="15" customHeight="1" thickBot="1">
      <c r="A8" s="3"/>
      <c r="B8" s="67"/>
      <c r="C8" s="70"/>
      <c r="D8" s="54"/>
      <c r="E8" s="46"/>
      <c r="F8" s="46"/>
      <c r="G8" s="9" t="s">
        <v>21</v>
      </c>
      <c r="H8" s="47"/>
      <c r="I8" s="47"/>
      <c r="J8" s="48"/>
      <c r="K8" s="48"/>
      <c r="L8" s="48"/>
      <c r="M8" s="49">
        <v>200</v>
      </c>
      <c r="N8" s="50">
        <f t="shared" si="0"/>
        <v>0</v>
      </c>
      <c r="O8" s="4"/>
    </row>
    <row r="9" spans="1:15" ht="15" thickBot="1">
      <c r="A9" s="3"/>
      <c r="B9" s="10" t="s">
        <v>18</v>
      </c>
      <c r="C9" s="55" t="s">
        <v>30</v>
      </c>
      <c r="D9" s="56"/>
      <c r="E9" s="11"/>
      <c r="F9" s="11"/>
      <c r="G9" s="12" t="s">
        <v>22</v>
      </c>
      <c r="H9" s="13"/>
      <c r="I9" s="13"/>
      <c r="J9" s="22"/>
      <c r="K9" s="22"/>
      <c r="L9" s="22"/>
      <c r="M9" s="19">
        <v>160</v>
      </c>
      <c r="N9" s="23">
        <f>SUM(J9*M9)</f>
        <v>0</v>
      </c>
      <c r="O9" s="4"/>
    </row>
    <row r="10" spans="1:15" ht="14.25">
      <c r="A10" s="3"/>
      <c r="B10" s="65" t="s">
        <v>19</v>
      </c>
      <c r="C10" s="68" t="s">
        <v>31</v>
      </c>
      <c r="D10" s="51"/>
      <c r="E10" s="41"/>
      <c r="F10" s="41"/>
      <c r="G10" s="14" t="s">
        <v>27</v>
      </c>
      <c r="H10" s="42"/>
      <c r="I10" s="42"/>
      <c r="J10" s="43"/>
      <c r="K10" s="43"/>
      <c r="L10" s="43"/>
      <c r="M10" s="44">
        <v>320</v>
      </c>
      <c r="N10" s="45">
        <f t="shared" si="0"/>
        <v>0</v>
      </c>
      <c r="O10" s="4"/>
    </row>
    <row r="11" spans="1:15" ht="15" customHeight="1">
      <c r="A11" s="3"/>
      <c r="B11" s="66"/>
      <c r="C11" s="69" t="s">
        <v>15</v>
      </c>
      <c r="D11" s="52"/>
      <c r="E11" s="25"/>
      <c r="F11" s="25"/>
      <c r="G11" s="26" t="s">
        <v>23</v>
      </c>
      <c r="H11" s="25"/>
      <c r="I11" s="25"/>
      <c r="J11" s="27"/>
      <c r="K11" s="27"/>
      <c r="L11" s="27"/>
      <c r="M11" s="28">
        <v>20</v>
      </c>
      <c r="N11" s="53">
        <f t="shared" si="0"/>
        <v>0</v>
      </c>
      <c r="O11" s="4"/>
    </row>
    <row r="12" spans="1:15" ht="15" customHeight="1">
      <c r="A12" s="3"/>
      <c r="B12" s="66"/>
      <c r="C12" s="69"/>
      <c r="D12" s="52"/>
      <c r="E12" s="25"/>
      <c r="F12" s="25"/>
      <c r="G12" s="26" t="s">
        <v>24</v>
      </c>
      <c r="H12" s="25"/>
      <c r="I12" s="25"/>
      <c r="J12" s="77"/>
      <c r="K12" s="27"/>
      <c r="L12" s="27"/>
      <c r="M12" s="28">
        <v>220</v>
      </c>
      <c r="N12" s="53">
        <f t="shared" si="0"/>
        <v>0</v>
      </c>
      <c r="O12" s="4"/>
    </row>
    <row r="13" spans="1:15" ht="15" customHeight="1" thickBot="1">
      <c r="A13" s="3"/>
      <c r="B13" s="67"/>
      <c r="C13" s="70"/>
      <c r="D13" s="54"/>
      <c r="E13" s="46"/>
      <c r="F13" s="46"/>
      <c r="G13" s="15" t="s">
        <v>25</v>
      </c>
      <c r="H13" s="47"/>
      <c r="I13" s="36"/>
      <c r="J13" s="27"/>
      <c r="K13" s="48"/>
      <c r="L13" s="48"/>
      <c r="M13" s="49">
        <v>20</v>
      </c>
      <c r="N13" s="50">
        <f t="shared" si="0"/>
        <v>0</v>
      </c>
      <c r="O13" s="4"/>
    </row>
    <row r="14" spans="1:15" ht="14.25">
      <c r="A14" s="3"/>
      <c r="B14" s="71" t="s">
        <v>28</v>
      </c>
      <c r="C14" s="73" t="s">
        <v>32</v>
      </c>
      <c r="D14" s="29"/>
      <c r="E14" s="30"/>
      <c r="F14" s="30"/>
      <c r="G14" s="31" t="s">
        <v>34</v>
      </c>
      <c r="H14" s="30"/>
      <c r="I14" s="30"/>
      <c r="J14" s="32"/>
      <c r="K14" s="32"/>
      <c r="L14" s="32"/>
      <c r="M14" s="33">
        <f>50/5*48</f>
        <v>480</v>
      </c>
      <c r="N14" s="34">
        <f t="shared" si="0"/>
        <v>0</v>
      </c>
      <c r="O14" s="4"/>
    </row>
    <row r="15" spans="1:15" ht="15" thickBot="1">
      <c r="A15" s="3"/>
      <c r="B15" s="72"/>
      <c r="C15" s="74"/>
      <c r="D15" s="35"/>
      <c r="E15" s="36"/>
      <c r="F15" s="36"/>
      <c r="G15" s="37" t="s">
        <v>33</v>
      </c>
      <c r="H15" s="36"/>
      <c r="I15" s="36"/>
      <c r="J15" s="38"/>
      <c r="K15" s="38"/>
      <c r="L15" s="38"/>
      <c r="M15" s="39">
        <v>3000</v>
      </c>
      <c r="N15" s="40">
        <f>J15*M15</f>
        <v>0</v>
      </c>
      <c r="O15" s="4"/>
    </row>
    <row r="16" spans="2:14" ht="15">
      <c r="B16" s="5"/>
      <c r="C16" s="5"/>
      <c r="D16" s="5"/>
      <c r="E16" s="5"/>
      <c r="F16" s="5"/>
      <c r="G16" s="5"/>
      <c r="H16" s="5"/>
      <c r="I16" s="5"/>
      <c r="J16" s="17"/>
      <c r="K16" s="17"/>
      <c r="L16" s="17"/>
      <c r="M16" s="17"/>
      <c r="N16" s="17"/>
    </row>
    <row r="17" spans="1:15" ht="15">
      <c r="A17" s="3"/>
      <c r="B17" s="60" t="s">
        <v>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4">
        <f>SUM(N5:N16)</f>
        <v>0</v>
      </c>
      <c r="O17" s="4"/>
    </row>
    <row r="18" spans="1:15" ht="15">
      <c r="A18" s="3"/>
      <c r="B18" s="5"/>
      <c r="C18" s="5"/>
      <c r="D18" s="5"/>
      <c r="E18" s="5"/>
      <c r="F18" s="5"/>
      <c r="G18" s="5"/>
      <c r="H18" s="5"/>
      <c r="I18" s="5"/>
      <c r="J18" s="17"/>
      <c r="K18" s="17"/>
      <c r="L18" s="17"/>
      <c r="M18" s="17"/>
      <c r="N18" s="17"/>
      <c r="O18" s="4"/>
    </row>
    <row r="19" spans="1:15" ht="15">
      <c r="A19" s="3"/>
      <c r="B19" s="57" t="s">
        <v>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4"/>
    </row>
    <row r="20" spans="1:15" ht="15">
      <c r="A20" s="3"/>
      <c r="B20" s="62" t="s">
        <v>16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4"/>
    </row>
    <row r="21" spans="1:15" ht="15">
      <c r="A21" s="3"/>
      <c r="B21" s="62" t="s">
        <v>14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4"/>
    </row>
    <row r="22" spans="2:14" ht="15">
      <c r="B22" s="75" t="s">
        <v>38</v>
      </c>
      <c r="C22" s="75"/>
      <c r="D22" s="75"/>
      <c r="E22" s="75"/>
      <c r="F22" s="75"/>
      <c r="G22" s="75"/>
      <c r="H22" s="75"/>
      <c r="I22" s="75"/>
      <c r="J22" s="76"/>
      <c r="K22" s="76"/>
      <c r="L22" s="76"/>
      <c r="M22" s="76"/>
      <c r="N22" s="76"/>
    </row>
  </sheetData>
  <mergeCells count="11">
    <mergeCell ref="B2:N2"/>
    <mergeCell ref="B17:M17"/>
    <mergeCell ref="B19:N19"/>
    <mergeCell ref="B20:N20"/>
    <mergeCell ref="B21:N21"/>
    <mergeCell ref="B5:B8"/>
    <mergeCell ref="C5:C8"/>
    <mergeCell ref="B10:B13"/>
    <mergeCell ref="C10:C13"/>
    <mergeCell ref="B14:B15"/>
    <mergeCell ref="C14:C15"/>
  </mergeCells>
  <hyperlinks>
    <hyperlink ref="B14" r:id="rId1" display="https://www.sukl.cz/modules/medication/search.php?data%5Batc_group%5D=R07AX32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2022-12-05T07:14:00Z</dcterms:modified>
  <cp:category/>
  <cp:version/>
  <cp:contentType/>
  <cp:contentStatus/>
</cp:coreProperties>
</file>