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nbrno.cz\tree\Home\9120\Zakázky\2023\Laminární box II\"/>
    </mc:Choice>
  </mc:AlternateContent>
  <bookViews>
    <workbookView xWindow="0" yWindow="0" windowWidth="28800" windowHeight="14235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servis'!$A$1:$L$33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5" l="1"/>
  <c r="K15" i="5"/>
  <c r="K6" i="5"/>
  <c r="I24" i="5"/>
  <c r="I15" i="5"/>
  <c r="I6" i="5"/>
  <c r="E7" i="6" l="1"/>
  <c r="G8" i="7"/>
  <c r="H8" i="7" s="1"/>
  <c r="I8" i="7"/>
  <c r="J8" i="7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8" i="7" l="1"/>
  <c r="F7" i="6"/>
  <c r="K16" i="7"/>
  <c r="L16" i="7" s="1"/>
  <c r="I17" i="7"/>
  <c r="K15" i="7"/>
  <c r="L15" i="7" s="1"/>
  <c r="C8" i="6" l="1"/>
  <c r="E8" i="6" s="1"/>
  <c r="F8" i="6" s="1"/>
  <c r="L8" i="7"/>
  <c r="K17" i="7"/>
  <c r="L17" i="7" s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6" i="5"/>
  <c r="L6" i="5" l="1"/>
  <c r="L24" i="5"/>
  <c r="L15" i="5"/>
  <c r="L33" i="5" l="1"/>
  <c r="C9" i="6" s="1"/>
  <c r="C10" i="6" l="1"/>
  <c r="E9" i="6"/>
  <c r="F9" i="6" l="1"/>
  <c r="F10" i="6" s="1"/>
  <c r="E10" i="6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<sst xmlns="http://schemas.openxmlformats.org/spreadsheetml/2006/main" count="81" uniqueCount="43">
  <si>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</si>
  <si>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</si>
  <si>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</si>
  <si>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</si>
  <si>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</si>
  <si>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</si>
  <si>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</si>
  <si>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</si>
  <si>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</si>
  <si>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Maximální cestovní náklady na jednu cestu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</si>
  <si>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</si>
  <si>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</si>
  <si>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</si>
  <si>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</si>
  <si>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</si>
  <si>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</si>
  <si>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</si>
  <si>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</si>
  <si>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</si>
  <si>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</si>
  <si>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</si>
  <si>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</si>
  <si>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</si>
  <si>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</si>
  <si>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</si>
  <si>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</si>
  <si>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</si>
  <si>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</si>
  <si>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</si>
  <si>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</si>
  <si>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</si>
  <si>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</si>
  <si>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</si>
  <si>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</si>
  <si>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</si>
  <si>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</si>
  <si>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</si>
  <si>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</si>
  <si>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</si>
  <si>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Předepsaný počet servisních úkonů během 5 let pozáručního servisu</t>
  </si>
  <si>
    <t>Cena za předepsaný počet servisních úkonů během 5 let pozáručního servisu bez DPH [Kč]</t>
  </si>
  <si>
    <t>Celkové cestovní náklady za 5 let pozáručního servisu bez DPH [Kč]</t>
  </si>
  <si>
    <t>Cena za 50 hodin provádění oprav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</si>
</sst>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165" fontId="2" fillId="0" borderId="1" xfId="1" applyNumberFormat="1" applyFont="1" applyBorder="1" applyAlignment="1">
      <alignment wrapText="1"/>
    </xf>
    <xf numFmtId="165" fontId="3" fillId="0" borderId="1" xfId="1" applyNumberFormat="1" applyFont="1" applyBorder="1" applyAlignment="1">
      <alignment wrapText="1"/>
    </xf>
    <xf numFmtId="165" fontId="2" fillId="3" borderId="1" xfId="1" applyNumberFormat="1" applyFont="1" applyFill="1" applyBorder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7" fillId="3" borderId="1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 applyProtection="1">
      <alignment wrapText="1"/>
      <protection locked="0"/>
    </xf>
    <xf numFmtId="9" fontId="2" fillId="2" borderId="1" xfId="1" applyNumberFormat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" fontId="2" fillId="2" borderId="1" xfId="1" applyNumberFormat="1" applyFont="1" applyFill="1" applyBorder="1" applyAlignment="1" applyProtection="1">
      <alignment wrapText="1"/>
      <protection locked="0"/>
    </xf>
    <xf numFmtId="4" fontId="2" fillId="0" borderId="1" xfId="1" applyNumberFormat="1" applyFont="1" applyBorder="1" applyAlignment="1">
      <alignment wrapText="1"/>
    </xf>
    <xf numFmtId="4" fontId="3" fillId="0" borderId="1" xfId="1" applyNumberFormat="1" applyFont="1" applyBorder="1" applyAlignment="1">
      <alignment horizontal="right" wrapText="1"/>
    </xf>
    <xf numFmtId="4" fontId="3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3" fillId="0" borderId="0" xfId="1" applyFont="1" applyAlignment="1" applyProtection="1">
      <alignment wrapText="1"/>
    </xf>
    <xf numFmtId="0" fontId="2" fillId="2" borderId="1" xfId="1" applyFont="1" applyFill="1" applyBorder="1" applyAlignment="1" applyProtection="1">
      <alignment wrapText="1"/>
    </xf>
    <xf numFmtId="0" fontId="9" fillId="0" borderId="0" xfId="0" applyFont="1" applyAlignment="1" applyProtection="1">
      <alignment horizont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4" fontId="3" fillId="4" borderId="1" xfId="1" applyNumberFormat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Protection="1"/>
    <xf numFmtId="164" fontId="2" fillId="0" borderId="1" xfId="1" applyNumberFormat="1" applyFont="1" applyBorder="1" applyProtection="1"/>
    <xf numFmtId="164" fontId="8" fillId="5" borderId="1" xfId="0" applyNumberFormat="1" applyFont="1" applyFill="1" applyBorder="1" applyProtection="1"/>
    <xf numFmtId="164" fontId="0" fillId="0" borderId="1" xfId="0" applyNumberFormat="1" applyBorder="1" applyAlignment="1" applyProtection="1">
      <alignment horizontal="right" vertical="center"/>
    </xf>
    <xf numFmtId="0" fontId="2" fillId="2" borderId="1" xfId="1" applyFont="1" applyFill="1" applyBorder="1" applyAlignment="1" applyProtection="1">
      <protection locked="0"/>
    </xf>
    <xf numFmtId="0" fontId="4" fillId="2" borderId="1" xfId="1" applyFont="1" applyFill="1" applyBorder="1" applyAlignment="1" applyProtection="1">
      <protection locked="0"/>
    </xf>
    <xf numFmtId="0" fontId="7" fillId="5" borderId="1" xfId="0" applyFont="1" applyFill="1" applyBorder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164" fontId="0" fillId="6" borderId="1" xfId="0" applyNumberFormat="1" applyFill="1" applyBorder="1" applyAlignment="1" applyProtection="1">
      <alignment horizontal="right" vertical="center"/>
      <protection locked="0"/>
    </xf>
    <xf numFmtId="0" fontId="2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protection locked="0"/>
    </xf>
    <xf numFmtId="3" fontId="4" fillId="2" borderId="1" xfId="1" applyNumberFormat="1" applyFont="1" applyFill="1" applyBorder="1" applyAlignment="1" applyProtection="1">
      <protection locked="0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right" vertical="center"/>
    </xf>
    <xf numFmtId="164" fontId="0" fillId="0" borderId="3" xfId="0" applyNumberFormat="1" applyBorder="1" applyAlignment="1" applyProtection="1">
      <alignment horizontal="right" vertical="center"/>
    </xf>
    <xf numFmtId="164" fontId="0" fillId="0" borderId="4" xfId="0" applyNumberFormat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5" zoomScaleNormal="85" workbookViewId="0">
      <selection activeCell="B6" sqref="B6:B14"/>
    </sheetView>
  </sheetViews>
  <sheetFormatPr defaultRowHeight="15" x14ac:dyDescent="0.25"/>
  <cols>
    <col min="1" max="1" width="9.140625" style="33"/>
    <col min="2" max="2" width="32.5703125" style="33" customWidth="1"/>
    <col min="3" max="3" width="19.85546875" style="33" customWidth="1"/>
    <col min="4" max="4" width="24.85546875" style="33" customWidth="1"/>
    <col min="5" max="5" width="34.42578125" style="33" bestFit="1" customWidth="1"/>
    <col min="6" max="6" width="23.85546875" style="33" customWidth="1"/>
    <col min="7" max="7" width="25.7109375" style="33" customWidth="1"/>
    <col min="8" max="9" width="18.85546875" style="33" customWidth="1"/>
    <col min="10" max="10" width="16.5703125" style="33" customWidth="1"/>
    <col min="11" max="11" width="16.140625" style="33" customWidth="1"/>
    <col min="12" max="12" width="16.42578125" style="33" customWidth="1"/>
    <col min="13" max="16384" width="9.140625" style="33"/>
  </cols>
  <sheetData>
    <row r="1" spans="1:12" ht="18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8.75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56.25" x14ac:dyDescent="0.3">
      <c r="A3" s="34"/>
      <c r="B3" s="35"/>
      <c r="C3" s="35" t="s">
        <v>1</v>
      </c>
      <c r="D3" s="36" t="s">
        <v>2</v>
      </c>
      <c r="E3" s="37" t="s">
        <v>3</v>
      </c>
      <c r="F3" s="34"/>
      <c r="G3" s="34"/>
      <c r="H3" s="34"/>
      <c r="I3" s="34"/>
      <c r="J3" s="34"/>
      <c r="K3" s="34"/>
      <c r="L3" s="34"/>
    </row>
    <row r="5" spans="1:12" ht="90" x14ac:dyDescent="0.25">
      <c r="A5" s="38" t="s">
        <v>4</v>
      </c>
      <c r="B5" s="38" t="s">
        <v>5</v>
      </c>
      <c r="C5" s="38" t="s">
        <v>6</v>
      </c>
      <c r="D5" s="39" t="s">
        <v>7</v>
      </c>
      <c r="E5" s="38" t="s">
        <v>8</v>
      </c>
      <c r="F5" s="38" t="s">
        <v>39</v>
      </c>
      <c r="G5" s="38" t="s">
        <v>40</v>
      </c>
      <c r="H5" s="38" t="s">
        <v>9</v>
      </c>
      <c r="I5" s="38" t="s">
        <v>41</v>
      </c>
      <c r="J5" s="40" t="s">
        <v>10</v>
      </c>
      <c r="K5" s="40" t="s">
        <v>42</v>
      </c>
      <c r="L5" s="38" t="s">
        <v>11</v>
      </c>
    </row>
    <row r="6" spans="1:12" x14ac:dyDescent="0.25">
      <c r="A6" s="50">
        <v>1</v>
      </c>
      <c r="B6" s="56"/>
      <c r="C6" s="54"/>
      <c r="D6" s="31"/>
      <c r="E6" s="41" t="s">
        <v>12</v>
      </c>
      <c r="F6" s="32"/>
      <c r="G6" s="42">
        <f>D6*F6</f>
        <v>0</v>
      </c>
      <c r="H6" s="49"/>
      <c r="I6" s="58">
        <f>10*H6</f>
        <v>0</v>
      </c>
      <c r="J6" s="49"/>
      <c r="K6" s="44">
        <f>50*J6</f>
        <v>0</v>
      </c>
      <c r="L6" s="44">
        <f>C6*(SUM(G6:G14)+I6+K6)</f>
        <v>0</v>
      </c>
    </row>
    <row r="7" spans="1:12" x14ac:dyDescent="0.25">
      <c r="A7" s="51"/>
      <c r="B7" s="57"/>
      <c r="C7" s="55"/>
      <c r="D7" s="31"/>
      <c r="E7" s="41" t="s">
        <v>13</v>
      </c>
      <c r="F7" s="32"/>
      <c r="G7" s="42">
        <f t="shared" ref="G7:G32" si="0">D7*F7</f>
        <v>0</v>
      </c>
      <c r="H7" s="49"/>
      <c r="I7" s="59"/>
      <c r="J7" s="49"/>
      <c r="K7" s="44"/>
      <c r="L7" s="44"/>
    </row>
    <row r="8" spans="1:12" x14ac:dyDescent="0.25">
      <c r="A8" s="51"/>
      <c r="B8" s="57"/>
      <c r="C8" s="55"/>
      <c r="D8" s="31"/>
      <c r="E8" s="41" t="s">
        <v>14</v>
      </c>
      <c r="F8" s="32"/>
      <c r="G8" s="42">
        <f t="shared" si="0"/>
        <v>0</v>
      </c>
      <c r="H8" s="49"/>
      <c r="I8" s="59"/>
      <c r="J8" s="49"/>
      <c r="K8" s="44"/>
      <c r="L8" s="44"/>
    </row>
    <row r="9" spans="1:12" x14ac:dyDescent="0.25">
      <c r="A9" s="51"/>
      <c r="B9" s="57"/>
      <c r="C9" s="55"/>
      <c r="D9" s="31"/>
      <c r="E9" s="41" t="s">
        <v>15</v>
      </c>
      <c r="F9" s="32"/>
      <c r="G9" s="42">
        <f t="shared" si="0"/>
        <v>0</v>
      </c>
      <c r="H9" s="49"/>
      <c r="I9" s="59"/>
      <c r="J9" s="49"/>
      <c r="K9" s="44"/>
      <c r="L9" s="44"/>
    </row>
    <row r="10" spans="1:12" x14ac:dyDescent="0.25">
      <c r="A10" s="51"/>
      <c r="B10" s="57"/>
      <c r="C10" s="55"/>
      <c r="D10" s="31"/>
      <c r="E10" s="41" t="s">
        <v>16</v>
      </c>
      <c r="F10" s="32"/>
      <c r="G10" s="42">
        <f t="shared" si="0"/>
        <v>0</v>
      </c>
      <c r="H10" s="49"/>
      <c r="I10" s="59"/>
      <c r="J10" s="49"/>
      <c r="K10" s="44"/>
      <c r="L10" s="44"/>
    </row>
    <row r="11" spans="1:12" x14ac:dyDescent="0.25">
      <c r="A11" s="51"/>
      <c r="B11" s="57"/>
      <c r="C11" s="55"/>
      <c r="D11" s="31"/>
      <c r="E11" s="41" t="s">
        <v>17</v>
      </c>
      <c r="F11" s="32"/>
      <c r="G11" s="42">
        <f t="shared" si="0"/>
        <v>0</v>
      </c>
      <c r="H11" s="49"/>
      <c r="I11" s="59"/>
      <c r="J11" s="49"/>
      <c r="K11" s="44"/>
      <c r="L11" s="44"/>
    </row>
    <row r="12" spans="1:12" x14ac:dyDescent="0.25">
      <c r="A12" s="51"/>
      <c r="B12" s="57"/>
      <c r="C12" s="55"/>
      <c r="D12" s="31"/>
      <c r="E12" s="41" t="s">
        <v>18</v>
      </c>
      <c r="F12" s="32"/>
      <c r="G12" s="42">
        <f t="shared" si="0"/>
        <v>0</v>
      </c>
      <c r="H12" s="49"/>
      <c r="I12" s="59"/>
      <c r="J12" s="49"/>
      <c r="K12" s="44"/>
      <c r="L12" s="44"/>
    </row>
    <row r="13" spans="1:12" x14ac:dyDescent="0.25">
      <c r="A13" s="51"/>
      <c r="B13" s="57"/>
      <c r="C13" s="55"/>
      <c r="D13" s="31"/>
      <c r="E13" s="41" t="s">
        <v>19</v>
      </c>
      <c r="F13" s="32"/>
      <c r="G13" s="42">
        <f t="shared" si="0"/>
        <v>0</v>
      </c>
      <c r="H13" s="49"/>
      <c r="I13" s="59"/>
      <c r="J13" s="49"/>
      <c r="K13" s="44"/>
      <c r="L13" s="44"/>
    </row>
    <row r="14" spans="1:12" x14ac:dyDescent="0.25">
      <c r="A14" s="51"/>
      <c r="B14" s="57"/>
      <c r="C14" s="55"/>
      <c r="D14" s="31"/>
      <c r="E14" s="41" t="s">
        <v>20</v>
      </c>
      <c r="F14" s="32"/>
      <c r="G14" s="42">
        <f t="shared" si="0"/>
        <v>0</v>
      </c>
      <c r="H14" s="49"/>
      <c r="I14" s="60"/>
      <c r="J14" s="49"/>
      <c r="K14" s="44"/>
      <c r="L14" s="44"/>
    </row>
    <row r="15" spans="1:12" x14ac:dyDescent="0.25">
      <c r="A15" s="50">
        <v>2</v>
      </c>
      <c r="B15" s="45"/>
      <c r="C15" s="52"/>
      <c r="D15" s="31"/>
      <c r="E15" s="41" t="s">
        <v>12</v>
      </c>
      <c r="F15" s="32"/>
      <c r="G15" s="42">
        <f t="shared" si="0"/>
        <v>0</v>
      </c>
      <c r="H15" s="49"/>
      <c r="I15" s="58">
        <f>10*H15</f>
        <v>0</v>
      </c>
      <c r="J15" s="49"/>
      <c r="K15" s="44">
        <f>50*J15</f>
        <v>0</v>
      </c>
      <c r="L15" s="44">
        <f t="shared" ref="L15" si="1">C15*(SUM(G15:G23)+I15+K15)</f>
        <v>0</v>
      </c>
    </row>
    <row r="16" spans="1:12" x14ac:dyDescent="0.25">
      <c r="A16" s="51"/>
      <c r="B16" s="46"/>
      <c r="C16" s="53"/>
      <c r="D16" s="31"/>
      <c r="E16" s="41" t="s">
        <v>13</v>
      </c>
      <c r="F16" s="32"/>
      <c r="G16" s="42">
        <f t="shared" si="0"/>
        <v>0</v>
      </c>
      <c r="H16" s="49"/>
      <c r="I16" s="59"/>
      <c r="J16" s="49"/>
      <c r="K16" s="44"/>
      <c r="L16" s="44"/>
    </row>
    <row r="17" spans="1:12" x14ac:dyDescent="0.25">
      <c r="A17" s="51"/>
      <c r="B17" s="46"/>
      <c r="C17" s="53"/>
      <c r="D17" s="31"/>
      <c r="E17" s="41" t="s">
        <v>14</v>
      </c>
      <c r="F17" s="32"/>
      <c r="G17" s="42">
        <f t="shared" si="0"/>
        <v>0</v>
      </c>
      <c r="H17" s="49"/>
      <c r="I17" s="59"/>
      <c r="J17" s="49"/>
      <c r="K17" s="44"/>
      <c r="L17" s="44"/>
    </row>
    <row r="18" spans="1:12" x14ac:dyDescent="0.25">
      <c r="A18" s="51"/>
      <c r="B18" s="46"/>
      <c r="C18" s="53"/>
      <c r="D18" s="31"/>
      <c r="E18" s="41" t="s">
        <v>15</v>
      </c>
      <c r="F18" s="32"/>
      <c r="G18" s="42">
        <f t="shared" si="0"/>
        <v>0</v>
      </c>
      <c r="H18" s="49"/>
      <c r="I18" s="59"/>
      <c r="J18" s="49"/>
      <c r="K18" s="44"/>
      <c r="L18" s="44"/>
    </row>
    <row r="19" spans="1:12" x14ac:dyDescent="0.25">
      <c r="A19" s="51"/>
      <c r="B19" s="46"/>
      <c r="C19" s="53"/>
      <c r="D19" s="31"/>
      <c r="E19" s="41" t="s">
        <v>16</v>
      </c>
      <c r="F19" s="32"/>
      <c r="G19" s="42">
        <f t="shared" si="0"/>
        <v>0</v>
      </c>
      <c r="H19" s="49"/>
      <c r="I19" s="59"/>
      <c r="J19" s="49"/>
      <c r="K19" s="44"/>
      <c r="L19" s="44"/>
    </row>
    <row r="20" spans="1:12" x14ac:dyDescent="0.25">
      <c r="A20" s="51"/>
      <c r="B20" s="46"/>
      <c r="C20" s="53"/>
      <c r="D20" s="31"/>
      <c r="E20" s="41" t="s">
        <v>17</v>
      </c>
      <c r="F20" s="32"/>
      <c r="G20" s="42">
        <f t="shared" si="0"/>
        <v>0</v>
      </c>
      <c r="H20" s="49"/>
      <c r="I20" s="59"/>
      <c r="J20" s="49"/>
      <c r="K20" s="44"/>
      <c r="L20" s="44"/>
    </row>
    <row r="21" spans="1:12" x14ac:dyDescent="0.25">
      <c r="A21" s="51"/>
      <c r="B21" s="46"/>
      <c r="C21" s="53"/>
      <c r="D21" s="31"/>
      <c r="E21" s="41" t="s">
        <v>18</v>
      </c>
      <c r="F21" s="32"/>
      <c r="G21" s="42">
        <f t="shared" si="0"/>
        <v>0</v>
      </c>
      <c r="H21" s="49"/>
      <c r="I21" s="59"/>
      <c r="J21" s="49"/>
      <c r="K21" s="44"/>
      <c r="L21" s="44"/>
    </row>
    <row r="22" spans="1:12" x14ac:dyDescent="0.25">
      <c r="A22" s="51"/>
      <c r="B22" s="46"/>
      <c r="C22" s="53"/>
      <c r="D22" s="31"/>
      <c r="E22" s="41" t="s">
        <v>19</v>
      </c>
      <c r="F22" s="32"/>
      <c r="G22" s="42">
        <f t="shared" si="0"/>
        <v>0</v>
      </c>
      <c r="H22" s="49"/>
      <c r="I22" s="59"/>
      <c r="J22" s="49"/>
      <c r="K22" s="44"/>
      <c r="L22" s="44"/>
    </row>
    <row r="23" spans="1:12" x14ac:dyDescent="0.25">
      <c r="A23" s="51"/>
      <c r="B23" s="46"/>
      <c r="C23" s="53"/>
      <c r="D23" s="31"/>
      <c r="E23" s="41" t="s">
        <v>20</v>
      </c>
      <c r="F23" s="32"/>
      <c r="G23" s="42">
        <f t="shared" si="0"/>
        <v>0</v>
      </c>
      <c r="H23" s="49"/>
      <c r="I23" s="60"/>
      <c r="J23" s="49"/>
      <c r="K23" s="44"/>
      <c r="L23" s="44"/>
    </row>
    <row r="24" spans="1:12" x14ac:dyDescent="0.25">
      <c r="A24" s="50">
        <v>3</v>
      </c>
      <c r="B24" s="45"/>
      <c r="C24" s="52"/>
      <c r="D24" s="31"/>
      <c r="E24" s="41" t="s">
        <v>12</v>
      </c>
      <c r="F24" s="32"/>
      <c r="G24" s="42">
        <f t="shared" si="0"/>
        <v>0</v>
      </c>
      <c r="H24" s="49"/>
      <c r="I24" s="58">
        <f>10*H24</f>
        <v>0</v>
      </c>
      <c r="J24" s="49"/>
      <c r="K24" s="44">
        <f>50*J24</f>
        <v>0</v>
      </c>
      <c r="L24" s="44">
        <f t="shared" ref="L24" si="2">C24*(SUM(G24:G32)+I24+K24)</f>
        <v>0</v>
      </c>
    </row>
    <row r="25" spans="1:12" x14ac:dyDescent="0.25">
      <c r="A25" s="51"/>
      <c r="B25" s="46"/>
      <c r="C25" s="53"/>
      <c r="D25" s="31"/>
      <c r="E25" s="41" t="s">
        <v>13</v>
      </c>
      <c r="F25" s="32"/>
      <c r="G25" s="42">
        <f t="shared" si="0"/>
        <v>0</v>
      </c>
      <c r="H25" s="49"/>
      <c r="I25" s="59"/>
      <c r="J25" s="49"/>
      <c r="K25" s="44"/>
      <c r="L25" s="44"/>
    </row>
    <row r="26" spans="1:12" x14ac:dyDescent="0.25">
      <c r="A26" s="51"/>
      <c r="B26" s="46"/>
      <c r="C26" s="53"/>
      <c r="D26" s="31"/>
      <c r="E26" s="41" t="s">
        <v>14</v>
      </c>
      <c r="F26" s="32"/>
      <c r="G26" s="42">
        <f t="shared" si="0"/>
        <v>0</v>
      </c>
      <c r="H26" s="49"/>
      <c r="I26" s="59"/>
      <c r="J26" s="49"/>
      <c r="K26" s="44"/>
      <c r="L26" s="44"/>
    </row>
    <row r="27" spans="1:12" x14ac:dyDescent="0.25">
      <c r="A27" s="51"/>
      <c r="B27" s="46"/>
      <c r="C27" s="53"/>
      <c r="D27" s="31"/>
      <c r="E27" s="41" t="s">
        <v>15</v>
      </c>
      <c r="F27" s="32"/>
      <c r="G27" s="42">
        <f t="shared" si="0"/>
        <v>0</v>
      </c>
      <c r="H27" s="49"/>
      <c r="I27" s="59"/>
      <c r="J27" s="49"/>
      <c r="K27" s="44"/>
      <c r="L27" s="44"/>
    </row>
    <row r="28" spans="1:12" x14ac:dyDescent="0.25">
      <c r="A28" s="51"/>
      <c r="B28" s="46"/>
      <c r="C28" s="53"/>
      <c r="D28" s="31"/>
      <c r="E28" s="41" t="s">
        <v>16</v>
      </c>
      <c r="F28" s="32"/>
      <c r="G28" s="42">
        <f t="shared" si="0"/>
        <v>0</v>
      </c>
      <c r="H28" s="49"/>
      <c r="I28" s="59"/>
      <c r="J28" s="49"/>
      <c r="K28" s="44"/>
      <c r="L28" s="44"/>
    </row>
    <row r="29" spans="1:12" x14ac:dyDescent="0.25">
      <c r="A29" s="51"/>
      <c r="B29" s="46"/>
      <c r="C29" s="53"/>
      <c r="D29" s="31"/>
      <c r="E29" s="41" t="s">
        <v>17</v>
      </c>
      <c r="F29" s="32"/>
      <c r="G29" s="42">
        <f t="shared" si="0"/>
        <v>0</v>
      </c>
      <c r="H29" s="49"/>
      <c r="I29" s="59"/>
      <c r="J29" s="49"/>
      <c r="K29" s="44"/>
      <c r="L29" s="44"/>
    </row>
    <row r="30" spans="1:12" x14ac:dyDescent="0.25">
      <c r="A30" s="51"/>
      <c r="B30" s="46"/>
      <c r="C30" s="53"/>
      <c r="D30" s="31"/>
      <c r="E30" s="41" t="s">
        <v>18</v>
      </c>
      <c r="F30" s="32"/>
      <c r="G30" s="42">
        <f t="shared" si="0"/>
        <v>0</v>
      </c>
      <c r="H30" s="49"/>
      <c r="I30" s="59"/>
      <c r="J30" s="49"/>
      <c r="K30" s="44"/>
      <c r="L30" s="44"/>
    </row>
    <row r="31" spans="1:12" x14ac:dyDescent="0.25">
      <c r="A31" s="51"/>
      <c r="B31" s="46"/>
      <c r="C31" s="53"/>
      <c r="D31" s="31"/>
      <c r="E31" s="41" t="s">
        <v>19</v>
      </c>
      <c r="F31" s="32"/>
      <c r="G31" s="42">
        <f t="shared" si="0"/>
        <v>0</v>
      </c>
      <c r="H31" s="49"/>
      <c r="I31" s="59"/>
      <c r="J31" s="49"/>
      <c r="K31" s="44"/>
      <c r="L31" s="44"/>
    </row>
    <row r="32" spans="1:12" x14ac:dyDescent="0.25">
      <c r="A32" s="51"/>
      <c r="B32" s="46"/>
      <c r="C32" s="53"/>
      <c r="D32" s="31"/>
      <c r="E32" s="41" t="s">
        <v>20</v>
      </c>
      <c r="F32" s="32"/>
      <c r="G32" s="42">
        <f t="shared" si="0"/>
        <v>0</v>
      </c>
      <c r="H32" s="49"/>
      <c r="I32" s="60"/>
      <c r="J32" s="49"/>
      <c r="K32" s="44"/>
      <c r="L32" s="44"/>
    </row>
    <row r="33" spans="1:12" x14ac:dyDescent="0.25">
      <c r="A33" s="47" t="s">
        <v>21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3">
        <f>SUM(L6:L32)</f>
        <v>0</v>
      </c>
    </row>
  </sheetData>
  <sheetProtection algorithmName="SHA-512" hashValue="lP3LsSNgwoqhRWJk8GeKKwv5VYYLARFmwORDpCiaezFupe9Y/0YwKaqKJotXfprtdmytIusp99rcMhVZIm05dg==" saltValue="RsaBAT3bEqN+mLJ+1lCPUw==" spinCount="100000" sheet="1" objects="1" scenarios="1" selectLockedCells="1"/>
  <mergeCells count="26">
    <mergeCell ref="A24:A32"/>
    <mergeCell ref="C24:C32"/>
    <mergeCell ref="L24:L32"/>
    <mergeCell ref="J24:J32"/>
    <mergeCell ref="K24:K32"/>
    <mergeCell ref="H15:H23"/>
    <mergeCell ref="I15:I23"/>
    <mergeCell ref="J15:J23"/>
    <mergeCell ref="H24:H32"/>
    <mergeCell ref="I24:I32"/>
    <mergeCell ref="K15:K23"/>
    <mergeCell ref="B24:B32"/>
    <mergeCell ref="A33:K33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opLeftCell="B1" workbookViewId="0">
      <selection activeCell="B1" sqref="B1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61" t="s">
        <v>22</v>
      </c>
      <c r="C2" s="61"/>
      <c r="D2" s="61"/>
      <c r="E2" s="61"/>
      <c r="F2" s="61"/>
      <c r="G2" s="61"/>
      <c r="H2" s="61"/>
    </row>
    <row r="3" spans="2:12" ht="18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117" customHeight="1" x14ac:dyDescent="0.3">
      <c r="B4" s="1" t="s">
        <v>1</v>
      </c>
      <c r="C4" s="1"/>
      <c r="D4" s="1"/>
      <c r="E4" s="2" t="s">
        <v>2</v>
      </c>
      <c r="F4" s="9" t="s">
        <v>3</v>
      </c>
      <c r="G4" s="14" t="s">
        <v>23</v>
      </c>
      <c r="H4" s="16"/>
      <c r="I4" s="16"/>
      <c r="J4" s="9"/>
      <c r="K4" s="14"/>
      <c r="L4" s="16"/>
    </row>
    <row r="6" spans="2:12" x14ac:dyDescent="0.25">
      <c r="B6" s="65" t="s">
        <v>24</v>
      </c>
      <c r="C6" s="65" t="s">
        <v>25</v>
      </c>
      <c r="D6" s="65" t="s">
        <v>26</v>
      </c>
      <c r="E6" s="62" t="s">
        <v>27</v>
      </c>
      <c r="F6" s="63"/>
      <c r="G6" s="63"/>
      <c r="H6" s="64"/>
      <c r="I6" s="62" t="s">
        <v>28</v>
      </c>
      <c r="J6" s="63"/>
      <c r="K6" s="63"/>
      <c r="L6" s="64"/>
    </row>
    <row r="7" spans="2:12" ht="45" x14ac:dyDescent="0.25">
      <c r="B7" s="65"/>
      <c r="C7" s="65"/>
      <c r="D7" s="65"/>
      <c r="E7" s="8" t="s">
        <v>29</v>
      </c>
      <c r="F7" s="8" t="s">
        <v>30</v>
      </c>
      <c r="G7" s="8" t="s">
        <v>31</v>
      </c>
      <c r="H7" s="8" t="s">
        <v>32</v>
      </c>
      <c r="I7" s="8" t="s">
        <v>29</v>
      </c>
      <c r="J7" s="8" t="s">
        <v>30</v>
      </c>
      <c r="K7" s="8" t="s">
        <v>31</v>
      </c>
      <c r="L7" s="8" t="s">
        <v>32</v>
      </c>
    </row>
    <row r="8" spans="2:12" x14ac:dyDescent="0.25">
      <c r="B8" s="25"/>
      <c r="C8" s="25"/>
      <c r="D8" s="26"/>
      <c r="E8" s="26"/>
      <c r="F8" s="24"/>
      <c r="G8" s="6">
        <f t="shared" ref="G8:G14" si="0">F8*E8</f>
        <v>0</v>
      </c>
      <c r="H8" s="7">
        <f t="shared" ref="H8:H14" si="1">E8+G8</f>
        <v>0</v>
      </c>
      <c r="I8" s="27">
        <f t="shared" ref="I8:I14" si="2">D8*E8</f>
        <v>0</v>
      </c>
      <c r="J8" s="15">
        <f t="shared" ref="J8:J14" si="3">F8</f>
        <v>0</v>
      </c>
      <c r="K8" s="6">
        <f t="shared" ref="K8:K14" si="4">J8*I8</f>
        <v>0</v>
      </c>
      <c r="L8" s="7">
        <f t="shared" ref="L8:L14" si="5">I8+K8</f>
        <v>0</v>
      </c>
    </row>
    <row r="9" spans="2:12" x14ac:dyDescent="0.25">
      <c r="B9" s="25"/>
      <c r="C9" s="25"/>
      <c r="D9" s="26"/>
      <c r="E9" s="26"/>
      <c r="F9" s="24"/>
      <c r="G9" s="6">
        <f t="shared" si="0"/>
        <v>0</v>
      </c>
      <c r="H9" s="7">
        <f t="shared" si="1"/>
        <v>0</v>
      </c>
      <c r="I9" s="27">
        <f t="shared" si="2"/>
        <v>0</v>
      </c>
      <c r="J9" s="15">
        <f t="shared" si="3"/>
        <v>0</v>
      </c>
      <c r="K9" s="6">
        <f t="shared" si="4"/>
        <v>0</v>
      </c>
      <c r="L9" s="7">
        <f t="shared" si="5"/>
        <v>0</v>
      </c>
    </row>
    <row r="10" spans="2:12" x14ac:dyDescent="0.25">
      <c r="B10" s="25"/>
      <c r="C10" s="25"/>
      <c r="D10" s="26"/>
      <c r="E10" s="26"/>
      <c r="F10" s="24"/>
      <c r="G10" s="6">
        <f t="shared" si="0"/>
        <v>0</v>
      </c>
      <c r="H10" s="7">
        <f t="shared" si="1"/>
        <v>0</v>
      </c>
      <c r="I10" s="27">
        <f t="shared" si="2"/>
        <v>0</v>
      </c>
      <c r="J10" s="15">
        <f t="shared" si="3"/>
        <v>0</v>
      </c>
      <c r="K10" s="6">
        <f t="shared" si="4"/>
        <v>0</v>
      </c>
      <c r="L10" s="7">
        <f t="shared" si="5"/>
        <v>0</v>
      </c>
    </row>
    <row r="11" spans="2:12" x14ac:dyDescent="0.25">
      <c r="B11" s="25"/>
      <c r="C11" s="25"/>
      <c r="D11" s="26"/>
      <c r="E11" s="26"/>
      <c r="F11" s="24"/>
      <c r="G11" s="6">
        <f t="shared" si="0"/>
        <v>0</v>
      </c>
      <c r="H11" s="7">
        <f t="shared" si="1"/>
        <v>0</v>
      </c>
      <c r="I11" s="27">
        <f t="shared" si="2"/>
        <v>0</v>
      </c>
      <c r="J11" s="15">
        <f t="shared" si="3"/>
        <v>0</v>
      </c>
      <c r="K11" s="6">
        <f t="shared" si="4"/>
        <v>0</v>
      </c>
      <c r="L11" s="7">
        <f t="shared" si="5"/>
        <v>0</v>
      </c>
    </row>
    <row r="12" spans="2:12" x14ac:dyDescent="0.25">
      <c r="B12" s="25"/>
      <c r="C12" s="25"/>
      <c r="D12" s="26"/>
      <c r="E12" s="26"/>
      <c r="F12" s="24"/>
      <c r="G12" s="6">
        <f t="shared" si="0"/>
        <v>0</v>
      </c>
      <c r="H12" s="7">
        <f t="shared" si="1"/>
        <v>0</v>
      </c>
      <c r="I12" s="27">
        <f t="shared" si="2"/>
        <v>0</v>
      </c>
      <c r="J12" s="15">
        <f t="shared" si="3"/>
        <v>0</v>
      </c>
      <c r="K12" s="6">
        <f t="shared" si="4"/>
        <v>0</v>
      </c>
      <c r="L12" s="7">
        <f t="shared" si="5"/>
        <v>0</v>
      </c>
    </row>
    <row r="13" spans="2:12" x14ac:dyDescent="0.25">
      <c r="B13" s="25"/>
      <c r="C13" s="25"/>
      <c r="D13" s="26"/>
      <c r="E13" s="26"/>
      <c r="F13" s="24"/>
      <c r="G13" s="6">
        <f t="shared" si="0"/>
        <v>0</v>
      </c>
      <c r="H13" s="7">
        <f t="shared" si="1"/>
        <v>0</v>
      </c>
      <c r="I13" s="27">
        <f t="shared" si="2"/>
        <v>0</v>
      </c>
      <c r="J13" s="15">
        <f t="shared" si="3"/>
        <v>0</v>
      </c>
      <c r="K13" s="6">
        <f t="shared" si="4"/>
        <v>0</v>
      </c>
      <c r="L13" s="7">
        <f t="shared" si="5"/>
        <v>0</v>
      </c>
    </row>
    <row r="14" spans="2:12" x14ac:dyDescent="0.25">
      <c r="B14" s="25"/>
      <c r="C14" s="25"/>
      <c r="D14" s="26"/>
      <c r="E14" s="26"/>
      <c r="F14" s="24"/>
      <c r="G14" s="6">
        <f t="shared" si="0"/>
        <v>0</v>
      </c>
      <c r="H14" s="7">
        <f t="shared" si="1"/>
        <v>0</v>
      </c>
      <c r="I14" s="27">
        <f t="shared" si="2"/>
        <v>0</v>
      </c>
      <c r="J14" s="15">
        <f t="shared" si="3"/>
        <v>0</v>
      </c>
      <c r="K14" s="6">
        <f t="shared" si="4"/>
        <v>0</v>
      </c>
      <c r="L14" s="7">
        <f t="shared" si="5"/>
        <v>0</v>
      </c>
    </row>
    <row r="15" spans="2:12" x14ac:dyDescent="0.25">
      <c r="B15" s="25"/>
      <c r="C15" s="25"/>
      <c r="D15" s="26"/>
      <c r="E15" s="26"/>
      <c r="F15" s="24"/>
      <c r="G15" s="6">
        <f>F15*E15</f>
        <v>0</v>
      </c>
      <c r="H15" s="7">
        <f>E15+G15</f>
        <v>0</v>
      </c>
      <c r="I15" s="27">
        <f>D15*E15</f>
        <v>0</v>
      </c>
      <c r="J15" s="15">
        <f>F15</f>
        <v>0</v>
      </c>
      <c r="K15" s="6">
        <f>J15*I15</f>
        <v>0</v>
      </c>
      <c r="L15" s="7">
        <f>I15+K15</f>
        <v>0</v>
      </c>
    </row>
    <row r="16" spans="2:12" x14ac:dyDescent="0.25">
      <c r="B16" s="25"/>
      <c r="C16" s="25"/>
      <c r="D16" s="26"/>
      <c r="E16" s="26"/>
      <c r="F16" s="24"/>
      <c r="G16" s="6">
        <f>F16*E16</f>
        <v>0</v>
      </c>
      <c r="H16" s="7">
        <f>E16+G16</f>
        <v>0</v>
      </c>
      <c r="I16" s="27">
        <f>D16*E16</f>
        <v>0</v>
      </c>
      <c r="J16" s="15">
        <f>F16</f>
        <v>0</v>
      </c>
      <c r="K16" s="6">
        <f>J16*I16</f>
        <v>0</v>
      </c>
      <c r="L16" s="7">
        <f>I16+K16</f>
        <v>0</v>
      </c>
    </row>
    <row r="17" spans="2:12" x14ac:dyDescent="0.25">
      <c r="B17" s="10" t="s">
        <v>33</v>
      </c>
      <c r="C17" s="10"/>
      <c r="D17" s="10"/>
      <c r="E17" s="11" t="s">
        <v>34</v>
      </c>
      <c r="F17" s="11" t="s">
        <v>34</v>
      </c>
      <c r="G17" s="12" t="s">
        <v>34</v>
      </c>
      <c r="H17" s="13" t="s">
        <v>34</v>
      </c>
      <c r="I17" s="28">
        <f>SUM(I8:I16)</f>
        <v>0</v>
      </c>
      <c r="J17" s="11" t="s">
        <v>34</v>
      </c>
      <c r="K17" s="29">
        <f>SUM(K8:K16)</f>
        <v>0</v>
      </c>
      <c r="L17" s="30">
        <f>I17+K17</f>
        <v>0</v>
      </c>
    </row>
  </sheetData>
  <sheetProtection algorithmName="SHA-512" hashValue="aaS9GG6z/QonkBfxFgFlHKK/45UGHlh9dDzfprMZZJ85cLuCK7QXjIBeKTmbWc7JEhj18s7V7wqqxr41/Yf4pw==" saltValue="n9Dr6ljUxzj08qDJjtcgXw==" spinCount="100000" sheet="1" objects="1" scenarios="1"/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/>
  </sheetViews>
  <sheetFormatPr defaultRowHeight="15" x14ac:dyDescent="0.25"/>
  <cols>
    <col min="2" max="2" width="57.28515625" customWidth="1"/>
    <col min="3" max="3" width="34.42578125" customWidth="1"/>
    <col min="4" max="4" width="21" customWidth="1"/>
    <col min="5" max="5" width="19.85546875" customWidth="1"/>
    <col min="6" max="6" width="25" customWidth="1"/>
  </cols>
  <sheetData>
    <row r="2" spans="2:6" ht="18" x14ac:dyDescent="0.25">
      <c r="B2" s="61" t="s">
        <v>35</v>
      </c>
      <c r="C2" s="61"/>
      <c r="D2" s="61"/>
      <c r="E2" s="61"/>
      <c r="F2" s="61"/>
    </row>
    <row r="3" spans="2:6" ht="18" x14ac:dyDescent="0.25">
      <c r="B3" s="16"/>
      <c r="C3" s="16"/>
      <c r="D3" s="16"/>
      <c r="E3" s="16"/>
      <c r="F3" s="16"/>
    </row>
    <row r="4" spans="2:6" ht="101.25" x14ac:dyDescent="0.3">
      <c r="B4" s="1" t="s">
        <v>1</v>
      </c>
      <c r="C4" s="2" t="s">
        <v>36</v>
      </c>
      <c r="D4" s="9" t="s">
        <v>3</v>
      </c>
      <c r="E4" s="16"/>
      <c r="F4" s="16"/>
    </row>
    <row r="6" spans="2:6" ht="45" x14ac:dyDescent="0.25">
      <c r="B6" s="3"/>
      <c r="C6" s="8" t="s">
        <v>29</v>
      </c>
      <c r="D6" s="8" t="s">
        <v>30</v>
      </c>
      <c r="E6" s="8" t="s">
        <v>31</v>
      </c>
      <c r="F6" s="8" t="s">
        <v>32</v>
      </c>
    </row>
    <row r="7" spans="2:6" x14ac:dyDescent="0.25">
      <c r="B7" s="4" t="s">
        <v>37</v>
      </c>
      <c r="C7" s="23"/>
      <c r="D7" s="24"/>
      <c r="E7" s="19">
        <f>D7*C7</f>
        <v>0</v>
      </c>
      <c r="F7" s="20">
        <f>C7+E7</f>
        <v>0</v>
      </c>
    </row>
    <row r="8" spans="2:6" x14ac:dyDescent="0.25">
      <c r="B8" s="4" t="s">
        <v>28</v>
      </c>
      <c r="C8" s="17">
        <f>'Spotřební materiál'!I17</f>
        <v>0</v>
      </c>
      <c r="D8" s="24"/>
      <c r="E8" s="19">
        <f>D8*C8</f>
        <v>0</v>
      </c>
      <c r="F8" s="20">
        <f>C8+E8</f>
        <v>0</v>
      </c>
    </row>
    <row r="9" spans="2:6" x14ac:dyDescent="0.25">
      <c r="B9" s="5" t="s">
        <v>38</v>
      </c>
      <c r="C9" s="17">
        <f>'Pozáruční servis'!L33</f>
        <v>0</v>
      </c>
      <c r="D9" s="24"/>
      <c r="E9" s="19">
        <f t="shared" ref="E9" si="0">D9*C9</f>
        <v>0</v>
      </c>
      <c r="F9" s="20">
        <f t="shared" ref="F9" si="1">C9+E9</f>
        <v>0</v>
      </c>
    </row>
    <row r="10" spans="2:6" x14ac:dyDescent="0.25">
      <c r="B10" s="10" t="s">
        <v>33</v>
      </c>
      <c r="C10" s="18">
        <f>SUM(C7:C9)</f>
        <v>0</v>
      </c>
      <c r="D10" s="11" t="s">
        <v>34</v>
      </c>
      <c r="E10" s="21">
        <f>SUM(E7:E9)</f>
        <v>0</v>
      </c>
      <c r="F10" s="22">
        <f>SUM(F7:F9)</f>
        <v>0</v>
      </c>
    </row>
  </sheetData>
  <sheetProtection algorithmName="SHA-512" hashValue="UrtGfcYZB1B4gC8KWZse66vQD6l7HKOe8r6KXNknm7Uh8gwfUu+VdyBn2jr0sPEqxbKYlEv+fWxgNDTgeX8ONQ==" saltValue="BDNIvMvn8291AOjCl3Ybhg==" spinCount="100000" sheet="1" objects="1" scenarios="1"/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8BEBC-45B2-4FD2-9D1D-2474A0B1E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53C11-D2CB-4CA9-AA54-C02DC055686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8c52381-f758-41be-8546-d878b91803e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Malíková Lucie</cp:lastModifiedBy>
  <cp:revision/>
  <dcterms:created xsi:type="dcterms:W3CDTF">2020-09-11T14:31:09Z</dcterms:created>
  <dcterms:modified xsi:type="dcterms:W3CDTF">2023-07-14T10:29:54Z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